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firstSheet="1" activeTab="1"/>
  </bookViews>
  <sheets>
    <sheet name="汇总表" sheetId="4" r:id="rId1"/>
    <sheet name="雄州" sheetId="5" r:id="rId2"/>
    <sheet name="龙池" sheetId="6" r:id="rId3"/>
    <sheet name="程桥" sheetId="16" r:id="rId4"/>
    <sheet name="金牛湖" sheetId="13" r:id="rId5"/>
    <sheet name="横梁" sheetId="15" r:id="rId6"/>
    <sheet name="龙袍" sheetId="3" r:id="rId7"/>
    <sheet name="马鞍" sheetId="11" r:id="rId8"/>
    <sheet name="冶山" sheetId="12" r:id="rId9"/>
    <sheet name="竹镇" sheetId="14" r:id="rId10"/>
  </sheets>
  <externalReferences>
    <externalReference r:id="rId11"/>
  </externalReferences>
  <definedNames>
    <definedName name="_xlnm._FilterDatabase" localSheetId="0" hidden="1">汇总表!$A$3:$K$13</definedName>
    <definedName name="_xlnm._FilterDatabase" localSheetId="1" hidden="1">雄州!$A$2:$K$153</definedName>
    <definedName name="_xlnm._FilterDatabase" localSheetId="2" hidden="1">龙池!$A$2:$K$539</definedName>
    <definedName name="_xlnm._FilterDatabase" localSheetId="4" hidden="1">金牛湖!$A$2:$J$310</definedName>
    <definedName name="_xlnm._FilterDatabase" localSheetId="5" hidden="1">横梁!$A$2:$K$247</definedName>
    <definedName name="_xlnm._FilterDatabase" localSheetId="6" hidden="1">龙袍!$A$2:$L$199</definedName>
    <definedName name="_xlnm._FilterDatabase" localSheetId="7" hidden="1">马鞍!$A$2:$XFB$492</definedName>
    <definedName name="_xlnm._FilterDatabase" localSheetId="8" hidden="1">冶山!$A$2:$M$179</definedName>
    <definedName name="_xlnm._FilterDatabase" localSheetId="9" hidden="1">竹镇!$A$2:$U$229</definedName>
    <definedName name="_xlnm._FilterDatabase" localSheetId="3" hidden="1">程桥!$A$2:$K$310</definedName>
    <definedName name="_xlnm.Print_Area" localSheetId="3">程桥!$A$1:$K$310</definedName>
    <definedName name="_xlnm.Print_Titles" localSheetId="3">程桥!$1:$2</definedName>
    <definedName name="_xlnm.Print_Area" localSheetId="2">龙池!$A$1:$K$539</definedName>
    <definedName name="_xlnm.Print_Titles" localSheetId="2">龙池!$1:$2</definedName>
    <definedName name="_xlnm.Print_Area" localSheetId="9">竹镇!$A$1:$K$229</definedName>
    <definedName name="_xlnm.Print_Titles" localSheetId="9">竹镇!$1:$2</definedName>
    <definedName name="_xlnm.Print_Area" localSheetId="1">雄州!$A$1:$K$153</definedName>
    <definedName name="_xlnm.Print_Titles" localSheetId="1">雄州!$1:$2</definedName>
    <definedName name="_xlnm.Print_Area" localSheetId="4">金牛湖!$A$1:$J$310</definedName>
    <definedName name="_xlnm.Print_Titles" localSheetId="4">金牛湖!$1:$2</definedName>
    <definedName name="_xlnm.Print_Area" localSheetId="5">横梁!$A$1:$K$247</definedName>
    <definedName name="_xlnm.Print_Titles" localSheetId="5">横梁!$1:$2</definedName>
    <definedName name="_xlnm.Print_Area" localSheetId="7">马鞍!$A$1:$K$492</definedName>
    <definedName name="_xlnm.Print_Titles" localSheetId="7">马鞍!$1:$2</definedName>
    <definedName name="_xlnm.Print_Area" localSheetId="8">冶山!$A$1:$J$179</definedName>
    <definedName name="_xlnm.Print_Titles" localSheetId="8">冶山!$1:$2</definedName>
    <definedName name="_xlnm.Print_Area" localSheetId="6">龙袍!$A$1:$K$199</definedName>
    <definedName name="_xlnm.Print_Titles" localSheetId="6">龙袍!$1:$2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<sst xmlns="http://schemas.openxmlformats.org/spreadsheetml/2006/main" count="5511" uniqueCount="2613">
  <si>
    <t>南京市六合区2025年夏季秸秆还田作业面积汇总表</t>
  </si>
  <si>
    <t>街镇</t>
  </si>
  <si>
    <t>申报面积</t>
  </si>
  <si>
    <t>种植面积补贴（亩）</t>
  </si>
  <si>
    <t>核查资料面积（亩）</t>
  </si>
  <si>
    <t>核查资料占申报面积比例</t>
  </si>
  <si>
    <t>现场核查面积（亩）</t>
  </si>
  <si>
    <t>现场核查占申报面积比例</t>
  </si>
  <si>
    <t>核减面积（亩）</t>
  </si>
  <si>
    <t>核查后认可面积（亩）</t>
  </si>
  <si>
    <t>认可面积占申报面积比例</t>
  </si>
  <si>
    <t>小麦</t>
  </si>
  <si>
    <t>水稻</t>
  </si>
  <si>
    <t>雄州</t>
  </si>
  <si>
    <t>龙池</t>
  </si>
  <si>
    <t>程桥</t>
  </si>
  <si>
    <t>金牛湖</t>
  </si>
  <si>
    <t>横梁</t>
  </si>
  <si>
    <t>龙袍</t>
  </si>
  <si>
    <t>马鞍</t>
  </si>
  <si>
    <t>冶山</t>
  </si>
  <si>
    <t>竹镇</t>
  </si>
  <si>
    <t>合计</t>
  </si>
  <si>
    <t>南京市六合区2025年夏季秸秆还田作业面积表-雄州街道</t>
  </si>
  <si>
    <t>序号</t>
  </si>
  <si>
    <t>社区（村）</t>
  </si>
  <si>
    <t>生产者名称</t>
  </si>
  <si>
    <t>小麦种植面积（亩）</t>
  </si>
  <si>
    <t>油菜种植面积（亩）</t>
  </si>
  <si>
    <t>秸秆还田申报面积（亩）</t>
  </si>
  <si>
    <t>审定数（亩）</t>
  </si>
  <si>
    <t>土地流转合同（亩）</t>
  </si>
  <si>
    <t>高余社区</t>
  </si>
  <si>
    <t>位绍付</t>
  </si>
  <si>
    <t>瓜埠中心社区</t>
  </si>
  <si>
    <t>王琼</t>
  </si>
  <si>
    <t>王兴红</t>
  </si>
  <si>
    <t>高步军</t>
  </si>
  <si>
    <t>周开杰</t>
  </si>
  <si>
    <t>徐小永</t>
  </si>
  <si>
    <t>李秀龙</t>
  </si>
  <si>
    <t>杨熙</t>
  </si>
  <si>
    <t>徐法</t>
  </si>
  <si>
    <t>付正荣</t>
  </si>
  <si>
    <t>红光村</t>
  </si>
  <si>
    <t>朱孟耀</t>
  </si>
  <si>
    <t>侯西军</t>
  </si>
  <si>
    <t>徐守东</t>
  </si>
  <si>
    <t>张道勇</t>
  </si>
  <si>
    <t>王俊干</t>
  </si>
  <si>
    <t>黄金玉</t>
  </si>
  <si>
    <t>杜振西</t>
  </si>
  <si>
    <t>徐化</t>
  </si>
  <si>
    <t>杜超文</t>
  </si>
  <si>
    <t>王德祥</t>
  </si>
  <si>
    <t>杜守新</t>
  </si>
  <si>
    <t>陈祖祥</t>
  </si>
  <si>
    <t>王长款</t>
  </si>
  <si>
    <t>丁传仓</t>
  </si>
  <si>
    <t>马季</t>
  </si>
  <si>
    <t>刘通</t>
  </si>
  <si>
    <t>毛书洲</t>
  </si>
  <si>
    <t>郑勇</t>
  </si>
  <si>
    <t>周敬宝</t>
  </si>
  <si>
    <t>林德生</t>
  </si>
  <si>
    <t>胡心和</t>
  </si>
  <si>
    <t>刘长奇</t>
  </si>
  <si>
    <t>灵岩社区</t>
  </si>
  <si>
    <t>卢义泉</t>
  </si>
  <si>
    <t>王文荣</t>
  </si>
  <si>
    <t>谷波</t>
  </si>
  <si>
    <t>周光峰</t>
  </si>
  <si>
    <t>霍一兵</t>
  </si>
  <si>
    <t>林宗山</t>
  </si>
  <si>
    <t>卢存彪</t>
  </si>
  <si>
    <t>王大祥</t>
  </si>
  <si>
    <t>卢存雪</t>
  </si>
  <si>
    <t>彭延兵</t>
  </si>
  <si>
    <t>龙虎营村</t>
  </si>
  <si>
    <t>张树林</t>
  </si>
  <si>
    <t>谷涛</t>
  </si>
  <si>
    <t>刘兴华</t>
  </si>
  <si>
    <t>邓美华</t>
  </si>
  <si>
    <t>朱升初</t>
  </si>
  <si>
    <t>杨三保</t>
  </si>
  <si>
    <t>颜井溪</t>
  </si>
  <si>
    <t>吕少成</t>
  </si>
  <si>
    <t>宋成兵</t>
  </si>
  <si>
    <t>王华伦</t>
  </si>
  <si>
    <t>徐子传</t>
  </si>
  <si>
    <t>朱加银</t>
  </si>
  <si>
    <t>李立雷</t>
  </si>
  <si>
    <t>范郁华</t>
  </si>
  <si>
    <t>吴开平</t>
  </si>
  <si>
    <t>南京园博农业发展有限公司</t>
  </si>
  <si>
    <t>陈宗才</t>
  </si>
  <si>
    <t>潘树龙</t>
  </si>
  <si>
    <t>陈宗金</t>
  </si>
  <si>
    <t>潘树茂</t>
  </si>
  <si>
    <t>林笃山</t>
  </si>
  <si>
    <t>钱仓村</t>
  </si>
  <si>
    <t>顾汉创</t>
  </si>
  <si>
    <t>徐志柏</t>
  </si>
  <si>
    <t>王金楼</t>
  </si>
  <si>
    <t>池良喜</t>
  </si>
  <si>
    <t>陈玉岭</t>
  </si>
  <si>
    <t>陈磊</t>
  </si>
  <si>
    <t>钱明明</t>
  </si>
  <si>
    <t>马玉林</t>
  </si>
  <si>
    <t>李相青</t>
  </si>
  <si>
    <t>李守春</t>
  </si>
  <si>
    <t>朱小东</t>
  </si>
  <si>
    <t>郑春伟</t>
  </si>
  <si>
    <t>潘志高</t>
  </si>
  <si>
    <t>杨定松</t>
  </si>
  <si>
    <t>韩继江</t>
  </si>
  <si>
    <t>孙良富</t>
  </si>
  <si>
    <t>夏兆壮</t>
  </si>
  <si>
    <t>张义俭</t>
  </si>
  <si>
    <t>陈林</t>
  </si>
  <si>
    <t>陈传金</t>
  </si>
  <si>
    <t>徐志国</t>
  </si>
  <si>
    <t>徐志明</t>
  </si>
  <si>
    <t>杨定伍</t>
  </si>
  <si>
    <t>李文宝</t>
  </si>
  <si>
    <t>刘刚</t>
  </si>
  <si>
    <t>朱升川</t>
  </si>
  <si>
    <t>陈通</t>
  </si>
  <si>
    <t>陈祥</t>
  </si>
  <si>
    <t>刘勤</t>
  </si>
  <si>
    <t>蒋昌奇</t>
  </si>
  <si>
    <t>鲍桂林</t>
  </si>
  <si>
    <t>姚定祥</t>
  </si>
  <si>
    <t>砂子沟社区</t>
  </si>
  <si>
    <t>陈立树</t>
  </si>
  <si>
    <t>杨骏</t>
  </si>
  <si>
    <t>蒋尊玉</t>
  </si>
  <si>
    <t>陈境</t>
  </si>
  <si>
    <t>田文建</t>
  </si>
  <si>
    <t>何文顶</t>
  </si>
  <si>
    <t>孙秋玲</t>
  </si>
  <si>
    <t>孙汉高</t>
  </si>
  <si>
    <t>王举方</t>
  </si>
  <si>
    <t>王亚明</t>
  </si>
  <si>
    <t>杨世谷</t>
  </si>
  <si>
    <t>郑自伦</t>
  </si>
  <si>
    <t>蔡远喜</t>
  </si>
  <si>
    <t>姚克赛</t>
  </si>
  <si>
    <t>王长徐</t>
  </si>
  <si>
    <t>孙龙成</t>
  </si>
  <si>
    <t>山北村</t>
  </si>
  <si>
    <t>陶立松</t>
  </si>
  <si>
    <t>叶家宝</t>
  </si>
  <si>
    <t>徐子凤</t>
  </si>
  <si>
    <t>池八龙</t>
  </si>
  <si>
    <t>台园社区</t>
  </si>
  <si>
    <t>段忠茂</t>
  </si>
  <si>
    <t>刘小国</t>
  </si>
  <si>
    <t>徐志宝</t>
  </si>
  <si>
    <t>潘三东</t>
  </si>
  <si>
    <t>陈士皖</t>
  </si>
  <si>
    <t>纪长岭</t>
  </si>
  <si>
    <t>王长根</t>
  </si>
  <si>
    <t>刘建超</t>
  </si>
  <si>
    <t>谷东山</t>
  </si>
  <si>
    <t>王智军</t>
  </si>
  <si>
    <t>何有志</t>
  </si>
  <si>
    <t>封贵宏</t>
  </si>
  <si>
    <t>陈士家</t>
  </si>
  <si>
    <t>王历贵</t>
  </si>
  <si>
    <t>杨文生</t>
  </si>
  <si>
    <t>陆明洋</t>
  </si>
  <si>
    <t>杨秀英</t>
  </si>
  <si>
    <t>王长嘎</t>
  </si>
  <si>
    <t>赵守才</t>
  </si>
  <si>
    <t>冶浦社区</t>
  </si>
  <si>
    <t>南京市六合区2025年夏季秸秆还田作业面积表-龙池街道</t>
  </si>
  <si>
    <t>水稻种植面积（亩）</t>
  </si>
  <si>
    <t>李姚社区</t>
  </si>
  <si>
    <t>贺士宝</t>
  </si>
  <si>
    <t>张春潮</t>
  </si>
  <si>
    <t>刘红兵</t>
  </si>
  <si>
    <t>李国花</t>
  </si>
  <si>
    <t>石二利</t>
  </si>
  <si>
    <t>孙秀山</t>
  </si>
  <si>
    <t>祝移山</t>
  </si>
  <si>
    <t>陈守奎</t>
  </si>
  <si>
    <t>李云峰</t>
  </si>
  <si>
    <t>张睿</t>
  </si>
  <si>
    <t>邱永平</t>
  </si>
  <si>
    <t>赵云开</t>
  </si>
  <si>
    <t>葛明江</t>
  </si>
  <si>
    <t>吴沛成</t>
  </si>
  <si>
    <t>陆敬梅</t>
  </si>
  <si>
    <t>贺安成</t>
  </si>
  <si>
    <t>高维军</t>
  </si>
  <si>
    <t>毛许社区</t>
  </si>
  <si>
    <t>纪长能</t>
  </si>
  <si>
    <t>尹存洲</t>
  </si>
  <si>
    <t>石祖利</t>
  </si>
  <si>
    <t>董建国</t>
  </si>
  <si>
    <t>周志法</t>
  </si>
  <si>
    <t>四柳社区</t>
  </si>
  <si>
    <t>戚小勇</t>
  </si>
  <si>
    <t>段永华</t>
  </si>
  <si>
    <t>南京市萃溪高效生态农业综合开发有限公司</t>
  </si>
  <si>
    <t>头桥村</t>
  </si>
  <si>
    <t>章守山</t>
  </si>
  <si>
    <t>张元林</t>
  </si>
  <si>
    <t>段德飞</t>
  </si>
  <si>
    <t>林俊彪</t>
  </si>
  <si>
    <t>石志勇</t>
  </si>
  <si>
    <t>臧庆永</t>
  </si>
  <si>
    <t>杨长贵</t>
  </si>
  <si>
    <t>董金</t>
  </si>
  <si>
    <t>吴文才</t>
  </si>
  <si>
    <t>赵广春</t>
  </si>
  <si>
    <t>吴良兵</t>
  </si>
  <si>
    <t>潘春霞</t>
  </si>
  <si>
    <t>朱友学</t>
  </si>
  <si>
    <t>何玉兵</t>
  </si>
  <si>
    <t>贺庆军</t>
  </si>
  <si>
    <t>陈士团</t>
  </si>
  <si>
    <t>杨荣福</t>
  </si>
  <si>
    <t>黄凯</t>
  </si>
  <si>
    <t>黄志</t>
  </si>
  <si>
    <t>许广为</t>
  </si>
  <si>
    <t>曾凡军</t>
  </si>
  <si>
    <t>曾祥奎</t>
  </si>
  <si>
    <t>何玉三</t>
  </si>
  <si>
    <t>成陶林</t>
  </si>
  <si>
    <t>王子根</t>
  </si>
  <si>
    <t>王子传</t>
  </si>
  <si>
    <t>杨长才</t>
  </si>
  <si>
    <t>李辉</t>
  </si>
  <si>
    <t>杨飞</t>
  </si>
  <si>
    <t>张德江</t>
  </si>
  <si>
    <t>杨春雨</t>
  </si>
  <si>
    <t>许璐</t>
  </si>
  <si>
    <t>单海龙</t>
  </si>
  <si>
    <t>张玉田</t>
  </si>
  <si>
    <t>成金超</t>
  </si>
  <si>
    <t>董加德</t>
  </si>
  <si>
    <t>成守怀</t>
  </si>
  <si>
    <t>成守清</t>
  </si>
  <si>
    <t>成定荣</t>
  </si>
  <si>
    <t>段泽平</t>
  </si>
  <si>
    <t>段先纯</t>
  </si>
  <si>
    <t>陈余春</t>
  </si>
  <si>
    <t>雷美霞</t>
  </si>
  <si>
    <t>段德和</t>
  </si>
  <si>
    <t>朱秀珍</t>
  </si>
  <si>
    <t>王寿宏</t>
  </si>
  <si>
    <t>成金来</t>
  </si>
  <si>
    <t>王寿平</t>
  </si>
  <si>
    <t>成广福</t>
  </si>
  <si>
    <t>成广伦</t>
  </si>
  <si>
    <t>成广辉</t>
  </si>
  <si>
    <t>成玉荣</t>
  </si>
  <si>
    <t>成广友</t>
  </si>
  <si>
    <t>李宗华</t>
  </si>
  <si>
    <t>李祥贵</t>
  </si>
  <si>
    <t>李宗林</t>
  </si>
  <si>
    <t>方兆明</t>
  </si>
  <si>
    <t>黄又年</t>
  </si>
  <si>
    <t>何月梅</t>
  </si>
  <si>
    <t>成玉清</t>
  </si>
  <si>
    <t>成广飞</t>
  </si>
  <si>
    <t>李祥春</t>
  </si>
  <si>
    <t>李祥生</t>
  </si>
  <si>
    <t>董维国</t>
  </si>
  <si>
    <t>余云龙</t>
  </si>
  <si>
    <t>王平</t>
  </si>
  <si>
    <t>董维林</t>
  </si>
  <si>
    <t>董维平</t>
  </si>
  <si>
    <t>董道华</t>
  </si>
  <si>
    <t>董维清</t>
  </si>
  <si>
    <t>董胜</t>
  </si>
  <si>
    <t>董玉贵</t>
  </si>
  <si>
    <t>董加年</t>
  </si>
  <si>
    <t>董道山</t>
  </si>
  <si>
    <t>王宾</t>
  </si>
  <si>
    <t>张有兰</t>
  </si>
  <si>
    <t>董加仁</t>
  </si>
  <si>
    <t>董维友</t>
  </si>
  <si>
    <t>董小兵</t>
  </si>
  <si>
    <t>王子会</t>
  </si>
  <si>
    <t>王欣锋</t>
  </si>
  <si>
    <t>陆国民</t>
  </si>
  <si>
    <t>陈德雨</t>
  </si>
  <si>
    <t>王子先</t>
  </si>
  <si>
    <t>王子虎</t>
  </si>
  <si>
    <t>王保荣</t>
  </si>
  <si>
    <t>王山林</t>
  </si>
  <si>
    <t>徐英</t>
  </si>
  <si>
    <t>王子涛</t>
  </si>
  <si>
    <t>章守玉</t>
  </si>
  <si>
    <t>董明兰</t>
  </si>
  <si>
    <t>周国亮</t>
  </si>
  <si>
    <t>季登山</t>
  </si>
  <si>
    <t>章守荣</t>
  </si>
  <si>
    <t>章廷和</t>
  </si>
  <si>
    <t>章庭富</t>
  </si>
  <si>
    <t>杜恩贵</t>
  </si>
  <si>
    <t>章守义</t>
  </si>
  <si>
    <t>章朝贵</t>
  </si>
  <si>
    <t>陈仕军</t>
  </si>
  <si>
    <t>周国祥</t>
  </si>
  <si>
    <t>章守美</t>
  </si>
  <si>
    <t>章廷云</t>
  </si>
  <si>
    <t>章廷良</t>
  </si>
  <si>
    <t>李永仁</t>
  </si>
  <si>
    <t>李祥忠</t>
  </si>
  <si>
    <t>李宗城</t>
  </si>
  <si>
    <t>李永汉</t>
  </si>
  <si>
    <t>章朝明</t>
  </si>
  <si>
    <t>陈万云</t>
  </si>
  <si>
    <t>李广曹</t>
  </si>
  <si>
    <t>常训芝</t>
  </si>
  <si>
    <t>陈德洲</t>
  </si>
  <si>
    <t>孙殿全</t>
  </si>
  <si>
    <t>陈德清</t>
  </si>
  <si>
    <t>陈德林</t>
  </si>
  <si>
    <t>陈德华</t>
  </si>
  <si>
    <t>张仁华</t>
  </si>
  <si>
    <t>陈德仁</t>
  </si>
  <si>
    <t>张德生</t>
  </si>
  <si>
    <t>吴兆贵</t>
  </si>
  <si>
    <t>杨春才</t>
  </si>
  <si>
    <t>李学飞</t>
  </si>
  <si>
    <t>潘金福</t>
  </si>
  <si>
    <t>王登付</t>
  </si>
  <si>
    <t>潘有根</t>
  </si>
  <si>
    <t>董明月</t>
  </si>
  <si>
    <t>陆传林</t>
  </si>
  <si>
    <t>张继友</t>
  </si>
  <si>
    <t>袁金海</t>
  </si>
  <si>
    <t>李文金</t>
  </si>
  <si>
    <t>李文国</t>
  </si>
  <si>
    <t>李文义</t>
  </si>
  <si>
    <t>李文柱</t>
  </si>
  <si>
    <t>陈玉香</t>
  </si>
  <si>
    <t>徐仕翠</t>
  </si>
  <si>
    <t>袁金钟</t>
  </si>
  <si>
    <t>袁金发</t>
  </si>
  <si>
    <t>袁金财</t>
  </si>
  <si>
    <t>袁金国</t>
  </si>
  <si>
    <t>李文知</t>
  </si>
  <si>
    <t>李文武</t>
  </si>
  <si>
    <t>许可剑</t>
  </si>
  <si>
    <t>许可信</t>
  </si>
  <si>
    <t>杨宏范</t>
  </si>
  <si>
    <t>许可友</t>
  </si>
  <si>
    <t>许可荣</t>
  </si>
  <si>
    <t>许可证</t>
  </si>
  <si>
    <t>成信标</t>
  </si>
  <si>
    <t>李文娱</t>
  </si>
  <si>
    <t>李寿福</t>
  </si>
  <si>
    <t>李寿林</t>
  </si>
  <si>
    <t>陈少年</t>
  </si>
  <si>
    <t>徐德发</t>
  </si>
  <si>
    <t>王浩金</t>
  </si>
  <si>
    <t>余必海</t>
  </si>
  <si>
    <t>余必友</t>
  </si>
  <si>
    <t>何志祥</t>
  </si>
  <si>
    <t>何玉马</t>
  </si>
  <si>
    <t>严长贵</t>
  </si>
  <si>
    <t>胡立和</t>
  </si>
  <si>
    <t>吴松华</t>
  </si>
  <si>
    <t>严长喜</t>
  </si>
  <si>
    <t>严长松</t>
  </si>
  <si>
    <t>李学红</t>
  </si>
  <si>
    <t>胡有铜</t>
  </si>
  <si>
    <t>吴文龙</t>
  </si>
  <si>
    <t>杜文荣</t>
  </si>
  <si>
    <t>徐长福</t>
  </si>
  <si>
    <t>徐德贵</t>
  </si>
  <si>
    <t>徐德明</t>
  </si>
  <si>
    <t>龚朝林</t>
  </si>
  <si>
    <t>沈夕根</t>
  </si>
  <si>
    <t>沈夕泉</t>
  </si>
  <si>
    <t>王永富</t>
  </si>
  <si>
    <t>杨纯金</t>
  </si>
  <si>
    <t>杨瑞和</t>
  </si>
  <si>
    <t>杨瑞生</t>
  </si>
  <si>
    <t>吴斌</t>
  </si>
  <si>
    <t>吴庆洪</t>
  </si>
  <si>
    <t>吴春龙</t>
  </si>
  <si>
    <t>吴传</t>
  </si>
  <si>
    <t>吴庆禄</t>
  </si>
  <si>
    <t>周延勤</t>
  </si>
  <si>
    <t>丁加金</t>
  </si>
  <si>
    <t>仇恒国</t>
  </si>
  <si>
    <t>仇恒柱</t>
  </si>
  <si>
    <t>杨宏洲</t>
  </si>
  <si>
    <t>仇恒全</t>
  </si>
  <si>
    <t>仇恒江</t>
  </si>
  <si>
    <t>仇学荣</t>
  </si>
  <si>
    <t>宋仕照</t>
  </si>
  <si>
    <t>宋仕林</t>
  </si>
  <si>
    <t>杨纯明</t>
  </si>
  <si>
    <t>杨秀石</t>
  </si>
  <si>
    <t>新集社区</t>
  </si>
  <si>
    <t>裴昌浩</t>
  </si>
  <si>
    <t>张扩军</t>
  </si>
  <si>
    <t>赵时东</t>
  </si>
  <si>
    <t>杨秀亮</t>
  </si>
  <si>
    <t>陆二利</t>
  </si>
  <si>
    <t>周以彩</t>
  </si>
  <si>
    <t>史洪发</t>
  </si>
  <si>
    <t>刘闯</t>
  </si>
  <si>
    <t>贝帮林</t>
  </si>
  <si>
    <t>姜辉</t>
  </si>
  <si>
    <t>黄美银</t>
  </si>
  <si>
    <t>陆飞</t>
  </si>
  <si>
    <t>岳粹侠</t>
  </si>
  <si>
    <t>呙明才</t>
  </si>
  <si>
    <t>周闯</t>
  </si>
  <si>
    <t>韩召江</t>
  </si>
  <si>
    <t>陆进亚</t>
  </si>
  <si>
    <t>朱恩春</t>
  </si>
  <si>
    <t>徐生光</t>
  </si>
  <si>
    <t>封昌友</t>
  </si>
  <si>
    <t>张树华</t>
  </si>
  <si>
    <t>董家标</t>
  </si>
  <si>
    <t>裴昌渺</t>
  </si>
  <si>
    <t>邱雨</t>
  </si>
  <si>
    <t>王升勇</t>
  </si>
  <si>
    <t>董明波</t>
  </si>
  <si>
    <t>成国平</t>
  </si>
  <si>
    <t>郭金山</t>
  </si>
  <si>
    <t>王松才</t>
  </si>
  <si>
    <t>董明金</t>
  </si>
  <si>
    <t>杨树兵</t>
  </si>
  <si>
    <t>朱营村</t>
  </si>
  <si>
    <t>蒋玉泉</t>
  </si>
  <si>
    <t>陆学涛</t>
  </si>
  <si>
    <t>王盛荣</t>
  </si>
  <si>
    <t>刘永泉</t>
  </si>
  <si>
    <t>蒋玉祥</t>
  </si>
  <si>
    <t>刘永志</t>
  </si>
  <si>
    <t>刘永春</t>
  </si>
  <si>
    <t>刘永柱</t>
  </si>
  <si>
    <t>刘永宝</t>
  </si>
  <si>
    <t>李有山</t>
  </si>
  <si>
    <t>李有胖</t>
  </si>
  <si>
    <t>陆从亮</t>
  </si>
  <si>
    <t>陆学仁</t>
  </si>
  <si>
    <t>刘永久</t>
  </si>
  <si>
    <t>刘永振</t>
  </si>
  <si>
    <t>成国法</t>
  </si>
  <si>
    <t>王秀芳</t>
  </si>
  <si>
    <t>蒋玉松</t>
  </si>
  <si>
    <t>李德钊</t>
  </si>
  <si>
    <t>李有江</t>
  </si>
  <si>
    <t>李有清</t>
  </si>
  <si>
    <t>李有状</t>
  </si>
  <si>
    <t>李有良</t>
  </si>
  <si>
    <t>李德标</t>
  </si>
  <si>
    <t>陈在田</t>
  </si>
  <si>
    <t>李有钢</t>
  </si>
  <si>
    <t>胡恒勤</t>
  </si>
  <si>
    <t>李德生</t>
  </si>
  <si>
    <t>蒋乃斌</t>
  </si>
  <si>
    <t>蒋玉宏</t>
  </si>
  <si>
    <t>冯广秀</t>
  </si>
  <si>
    <t>冯广福</t>
  </si>
  <si>
    <t>蒋玉荣</t>
  </si>
  <si>
    <t>蒋乃顺</t>
  </si>
  <si>
    <t>李有文</t>
  </si>
  <si>
    <t>蒋乃平</t>
  </si>
  <si>
    <t>蒋玉太</t>
  </si>
  <si>
    <t>蒋玉云</t>
  </si>
  <si>
    <t>蒋乃种</t>
  </si>
  <si>
    <t>蒋乃秀</t>
  </si>
  <si>
    <t>冯如金</t>
  </si>
  <si>
    <t>蒋玉发</t>
  </si>
  <si>
    <t>王庆勇</t>
  </si>
  <si>
    <t>周芝斌</t>
  </si>
  <si>
    <t>周承有</t>
  </si>
  <si>
    <t>李有浩</t>
  </si>
  <si>
    <t>李有栋</t>
  </si>
  <si>
    <t>李有中</t>
  </si>
  <si>
    <t>王庆祥</t>
  </si>
  <si>
    <t>蒋明亮</t>
  </si>
  <si>
    <t>王庆龙</t>
  </si>
  <si>
    <t>周芝余</t>
  </si>
  <si>
    <t>周芝标</t>
  </si>
  <si>
    <t>周芝伦</t>
  </si>
  <si>
    <t>尤正良</t>
  </si>
  <si>
    <t>李继明</t>
  </si>
  <si>
    <t>李有泉</t>
  </si>
  <si>
    <t>孔庆柱</t>
  </si>
  <si>
    <t>潘有法</t>
  </si>
  <si>
    <t>胡地朴</t>
  </si>
  <si>
    <t>胡地良</t>
  </si>
  <si>
    <t>骆玉禄</t>
  </si>
  <si>
    <t>骆玉芝</t>
  </si>
  <si>
    <t>孙威如</t>
  </si>
  <si>
    <t>骆玉清</t>
  </si>
  <si>
    <t>骆元荣</t>
  </si>
  <si>
    <t>鲁其国</t>
  </si>
  <si>
    <t>鲁年</t>
  </si>
  <si>
    <t>鲁金跃</t>
  </si>
  <si>
    <t>钟玉芹</t>
  </si>
  <si>
    <t>鲁其发</t>
  </si>
  <si>
    <t>鲁发先</t>
  </si>
  <si>
    <t>鲁发西</t>
  </si>
  <si>
    <t>鲁其忠</t>
  </si>
  <si>
    <t>鲁其庄</t>
  </si>
  <si>
    <t>周正春</t>
  </si>
  <si>
    <t>朱宏忠</t>
  </si>
  <si>
    <t>徐庄严</t>
  </si>
  <si>
    <t>袁宝桂</t>
  </si>
  <si>
    <t>陈在平</t>
  </si>
  <si>
    <t>李继舜</t>
  </si>
  <si>
    <t>李继祥</t>
  </si>
  <si>
    <t>李继兵</t>
  </si>
  <si>
    <t>李怀朝</t>
  </si>
  <si>
    <t>李沛</t>
  </si>
  <si>
    <t>李超</t>
  </si>
  <si>
    <t>李继达</t>
  </si>
  <si>
    <t>许兰芹</t>
  </si>
  <si>
    <t>唐其通</t>
  </si>
  <si>
    <t>徐清明</t>
  </si>
  <si>
    <t>朱向敢</t>
  </si>
  <si>
    <t>张勇</t>
  </si>
  <si>
    <t>王莹</t>
  </si>
  <si>
    <t>李波</t>
  </si>
  <si>
    <t>成金生</t>
  </si>
  <si>
    <t>孔祥顺</t>
  </si>
  <si>
    <t>藏庆森</t>
  </si>
  <si>
    <t>杨振伟</t>
  </si>
  <si>
    <t>焦亮</t>
  </si>
  <si>
    <t>刘必祥</t>
  </si>
  <si>
    <t>周祚云</t>
  </si>
  <si>
    <t>刘林村</t>
  </si>
  <si>
    <t>陈德源</t>
  </si>
  <si>
    <t>孙金福</t>
  </si>
  <si>
    <t>孙荣龙</t>
  </si>
  <si>
    <t>孙金录</t>
  </si>
  <si>
    <t>孙金财</t>
  </si>
  <si>
    <t>孙金良</t>
  </si>
  <si>
    <t>孙长海</t>
  </si>
  <si>
    <t>孙荣高</t>
  </si>
  <si>
    <t>陈加兰</t>
  </si>
  <si>
    <t>孙长景</t>
  </si>
  <si>
    <t>徐文</t>
  </si>
  <si>
    <t>孙长跃</t>
  </si>
  <si>
    <t>孙长栋</t>
  </si>
  <si>
    <t>孙长文</t>
  </si>
  <si>
    <t>孙长斌</t>
  </si>
  <si>
    <t>湛秀英</t>
  </si>
  <si>
    <t>孙长清</t>
  </si>
  <si>
    <t>郭玉香</t>
  </si>
  <si>
    <t>孙凤梅</t>
  </si>
  <si>
    <t>史宝海</t>
  </si>
  <si>
    <t>史金林</t>
  </si>
  <si>
    <t>王永山</t>
  </si>
  <si>
    <t>葛志礼</t>
  </si>
  <si>
    <t>王永喜</t>
  </si>
  <si>
    <t>侯征治</t>
  </si>
  <si>
    <t>侯如林</t>
  </si>
  <si>
    <t>侯祥荣</t>
  </si>
  <si>
    <t>侯有俊</t>
  </si>
  <si>
    <t>侯祥绍</t>
  </si>
  <si>
    <t>侯祥浩</t>
  </si>
  <si>
    <t>孙小妹</t>
  </si>
  <si>
    <t>侯华林</t>
  </si>
  <si>
    <t>侯华景</t>
  </si>
  <si>
    <t>史春龙</t>
  </si>
  <si>
    <t>王庆生</t>
  </si>
  <si>
    <t>史春友</t>
  </si>
  <si>
    <t>杨国斌</t>
  </si>
  <si>
    <t>王宗余</t>
  </si>
  <si>
    <t>马从德</t>
  </si>
  <si>
    <t>马从宝</t>
  </si>
  <si>
    <t>马从福</t>
  </si>
  <si>
    <t>李叶龙</t>
  </si>
  <si>
    <t>王清法</t>
  </si>
  <si>
    <t>王桂法</t>
  </si>
  <si>
    <t>王长礼</t>
  </si>
  <si>
    <t>苏国武</t>
  </si>
  <si>
    <t>苏太兴</t>
  </si>
  <si>
    <t>李翠英</t>
  </si>
  <si>
    <t>苏太明</t>
  </si>
  <si>
    <t>张仕海</t>
  </si>
  <si>
    <t>张志清</t>
  </si>
  <si>
    <t>王永贵</t>
  </si>
  <si>
    <t>侯祥红</t>
  </si>
  <si>
    <t>秦正林</t>
  </si>
  <si>
    <t>秦小见</t>
  </si>
  <si>
    <t>涂学贵</t>
  </si>
  <si>
    <t>葛兴标</t>
  </si>
  <si>
    <t>葛宏昌</t>
  </si>
  <si>
    <t>林峰云</t>
  </si>
  <si>
    <t>高长江</t>
  </si>
  <si>
    <t>袁学才</t>
  </si>
  <si>
    <t>林凤宁</t>
  </si>
  <si>
    <t>陈正才</t>
  </si>
  <si>
    <t>王如荣</t>
  </si>
  <si>
    <t>陶如英</t>
  </si>
  <si>
    <t>朱翠忠</t>
  </si>
  <si>
    <t>王乃庆</t>
  </si>
  <si>
    <t>王学忠</t>
  </si>
  <si>
    <t>王林生</t>
  </si>
  <si>
    <t>鲁祥佑</t>
  </si>
  <si>
    <t>鲁明</t>
  </si>
  <si>
    <t>鲁其贵</t>
  </si>
  <si>
    <t>王松友</t>
  </si>
  <si>
    <t>鲁其宏</t>
  </si>
  <si>
    <t>鲁发广</t>
  </si>
  <si>
    <t>鲁发志</t>
  </si>
  <si>
    <t>王瑞文</t>
  </si>
  <si>
    <t>王乃洲</t>
  </si>
  <si>
    <t>王从贵</t>
  </si>
  <si>
    <t>王乃信</t>
  </si>
  <si>
    <t>严长华</t>
  </si>
  <si>
    <t>王成武</t>
  </si>
  <si>
    <t>严长军</t>
  </si>
  <si>
    <t>邹学友</t>
  </si>
  <si>
    <t>邹学山</t>
  </si>
  <si>
    <t>李维松</t>
  </si>
  <si>
    <t>秦学兵</t>
  </si>
  <si>
    <t>李有海</t>
  </si>
  <si>
    <t>周学玉</t>
  </si>
  <si>
    <t>王荣元</t>
  </si>
  <si>
    <t>陆荣如</t>
  </si>
  <si>
    <t>陆荣跃</t>
  </si>
  <si>
    <t>陆荣富</t>
  </si>
  <si>
    <t>郤定富</t>
  </si>
  <si>
    <t>李永才</t>
  </si>
  <si>
    <t>冯其兰</t>
  </si>
  <si>
    <t>郤定贵</t>
  </si>
  <si>
    <t>陈文忠</t>
  </si>
  <si>
    <t>李春江</t>
  </si>
  <si>
    <t>陈武兵</t>
  </si>
  <si>
    <t>李春强</t>
  </si>
  <si>
    <t>李春旺</t>
  </si>
  <si>
    <t>陆春华</t>
  </si>
  <si>
    <t>陆正忠</t>
  </si>
  <si>
    <t>李翠兰</t>
  </si>
  <si>
    <t>陆正志</t>
  </si>
  <si>
    <t>周子良</t>
  </si>
  <si>
    <t>周国志</t>
  </si>
  <si>
    <t>周秀龙</t>
  </si>
  <si>
    <t>周秀松</t>
  </si>
  <si>
    <t>周志学</t>
  </si>
  <si>
    <t>周学付</t>
  </si>
  <si>
    <t>周德斌</t>
  </si>
  <si>
    <t>湛金槽</t>
  </si>
  <si>
    <t>周德华</t>
  </si>
  <si>
    <t>周志生</t>
  </si>
  <si>
    <t>湛维富</t>
  </si>
  <si>
    <t>周志达</t>
  </si>
  <si>
    <t>周学祥</t>
  </si>
  <si>
    <t>周学忠</t>
  </si>
  <si>
    <t>周德智</t>
  </si>
  <si>
    <t>湛维俭</t>
  </si>
  <si>
    <t>周德龙</t>
  </si>
  <si>
    <t>周德勤</t>
  </si>
  <si>
    <t>周秀海</t>
  </si>
  <si>
    <t>成维红</t>
  </si>
  <si>
    <t>湛金如</t>
  </si>
  <si>
    <t>湛金才</t>
  </si>
  <si>
    <t>湛维准</t>
  </si>
  <si>
    <t>湛忠法</t>
  </si>
  <si>
    <t>湛维江</t>
  </si>
  <si>
    <t>湛承和</t>
  </si>
  <si>
    <t>陈文才</t>
  </si>
  <si>
    <t>刘学如</t>
  </si>
  <si>
    <t>周德云</t>
  </si>
  <si>
    <t>湛承修</t>
  </si>
  <si>
    <t>湛承喜</t>
  </si>
  <si>
    <t>葛志芹</t>
  </si>
  <si>
    <t>湛忠贤</t>
  </si>
  <si>
    <t>湛维扬</t>
  </si>
  <si>
    <t>周秀清</t>
  </si>
  <si>
    <t>湛维枞</t>
  </si>
  <si>
    <t>刘英</t>
  </si>
  <si>
    <t>周九如</t>
  </si>
  <si>
    <t>周秀山</t>
  </si>
  <si>
    <t>周志远</t>
  </si>
  <si>
    <t>陆学年</t>
  </si>
  <si>
    <t>湛承奎</t>
  </si>
  <si>
    <t>王正豹</t>
  </si>
  <si>
    <t>许尔周</t>
  </si>
  <si>
    <t>王厂</t>
  </si>
  <si>
    <t>史宝武</t>
  </si>
  <si>
    <t>李清</t>
  </si>
  <si>
    <t>臧庆军</t>
  </si>
  <si>
    <t>王明七</t>
  </si>
  <si>
    <t>梁红英</t>
  </si>
  <si>
    <t>汪帮洋</t>
  </si>
  <si>
    <t>邹桂军</t>
  </si>
  <si>
    <t>孙康利</t>
  </si>
  <si>
    <t>张贤利</t>
  </si>
  <si>
    <t>张学香</t>
  </si>
  <si>
    <t>赵时春</t>
  </si>
  <si>
    <t>高传忠</t>
  </si>
  <si>
    <t>张衡</t>
  </si>
  <si>
    <t>袁绿化</t>
  </si>
  <si>
    <t>王贵文</t>
  </si>
  <si>
    <t>陈少文</t>
  </si>
  <si>
    <t>南京市六合区2025年夏季秸秆还田作业面积表-程桥街道</t>
  </si>
  <si>
    <t>古墩村</t>
  </si>
  <si>
    <t>郭保国</t>
  </si>
  <si>
    <t>丁正立</t>
  </si>
  <si>
    <t>穆晓莹</t>
  </si>
  <si>
    <t>李俊方</t>
  </si>
  <si>
    <t>孙道权</t>
  </si>
  <si>
    <t>汪项荣</t>
  </si>
  <si>
    <t>邓秀昌</t>
  </si>
  <si>
    <t>付安祥</t>
  </si>
  <si>
    <t>杨玉财</t>
  </si>
  <si>
    <t>曾天英</t>
  </si>
  <si>
    <t>王长财</t>
  </si>
  <si>
    <t>招定保</t>
  </si>
  <si>
    <t>许其虎</t>
  </si>
  <si>
    <t>王季芹</t>
  </si>
  <si>
    <t>张昌福</t>
  </si>
  <si>
    <t>邓为跟</t>
  </si>
  <si>
    <t>周传琴</t>
  </si>
  <si>
    <t>邓为九</t>
  </si>
  <si>
    <t>邓洪昌</t>
  </si>
  <si>
    <t>曾天伦</t>
  </si>
  <si>
    <t>王大山</t>
  </si>
  <si>
    <t>黄蓉</t>
  </si>
  <si>
    <t>史少林</t>
  </si>
  <si>
    <t>招定发</t>
  </si>
  <si>
    <t>邓维松</t>
  </si>
  <si>
    <t>邓为云</t>
  </si>
  <si>
    <t>侯鸿如</t>
  </si>
  <si>
    <t>杨明</t>
  </si>
  <si>
    <t>刘立财</t>
  </si>
  <si>
    <t>杨庆荣</t>
  </si>
  <si>
    <t>桂花村</t>
  </si>
  <si>
    <t>胡本全</t>
  </si>
  <si>
    <t>杜有贵</t>
  </si>
  <si>
    <t>马士扬</t>
  </si>
  <si>
    <t>张金涛</t>
  </si>
  <si>
    <t>俞海松</t>
  </si>
  <si>
    <t>王化魏</t>
  </si>
  <si>
    <t>张敏</t>
  </si>
  <si>
    <t>丁棉荣</t>
  </si>
  <si>
    <t>路群</t>
  </si>
  <si>
    <t>方顺才</t>
  </si>
  <si>
    <t>肖西</t>
  </si>
  <si>
    <t>魏廷永</t>
  </si>
  <si>
    <t>王庆兵</t>
  </si>
  <si>
    <t>贾玉林</t>
  </si>
  <si>
    <t>葛洪贵</t>
  </si>
  <si>
    <t>王家兵</t>
  </si>
  <si>
    <t>吴士兵</t>
  </si>
  <si>
    <t>马二利</t>
  </si>
  <si>
    <t>王仕河</t>
  </si>
  <si>
    <t>刘平</t>
  </si>
  <si>
    <t>倪亚洲</t>
  </si>
  <si>
    <t>张正桥</t>
  </si>
  <si>
    <t>南京市六合区程桥街道四月天农地股份专业合作社</t>
  </si>
  <si>
    <t>韦春余</t>
  </si>
  <si>
    <t>陈立康</t>
  </si>
  <si>
    <t>王亮</t>
  </si>
  <si>
    <t>王旬</t>
  </si>
  <si>
    <t>俞平平</t>
  </si>
  <si>
    <t>河南村</t>
  </si>
  <si>
    <t>李燕</t>
  </si>
  <si>
    <t>樊家业</t>
  </si>
  <si>
    <t>许昌勤</t>
  </si>
  <si>
    <t>杨春付</t>
  </si>
  <si>
    <t>唐亮</t>
  </si>
  <si>
    <t>陈登兵</t>
  </si>
  <si>
    <t>黄贵涛</t>
  </si>
  <si>
    <t>盛华凤</t>
  </si>
  <si>
    <t>崔训祥</t>
  </si>
  <si>
    <t>南京合禾生态农业科技发展有限公司</t>
  </si>
  <si>
    <t>杨辉</t>
  </si>
  <si>
    <t>黄木桥社区</t>
  </si>
  <si>
    <t>张兴超</t>
  </si>
  <si>
    <t>石英堂</t>
  </si>
  <si>
    <t>胡广树</t>
  </si>
  <si>
    <t>陈相余</t>
  </si>
  <si>
    <t>韦有喜</t>
  </si>
  <si>
    <t>张恒兵</t>
  </si>
  <si>
    <t>孟祥林</t>
  </si>
  <si>
    <t>周青山</t>
  </si>
  <si>
    <t>王正齐</t>
  </si>
  <si>
    <t>王吉烈</t>
  </si>
  <si>
    <t>张成华</t>
  </si>
  <si>
    <t>杨廷成</t>
  </si>
  <si>
    <t>赵士强</t>
  </si>
  <si>
    <t>常德成</t>
  </si>
  <si>
    <t>胡必宽</t>
  </si>
  <si>
    <t>段俊涛</t>
  </si>
  <si>
    <t>郑学江</t>
  </si>
  <si>
    <t>王绕军</t>
  </si>
  <si>
    <t>张虎</t>
  </si>
  <si>
    <t>陈步明</t>
  </si>
  <si>
    <t>孙耀涛</t>
  </si>
  <si>
    <t>朱光济</t>
  </si>
  <si>
    <t>张兴伍</t>
  </si>
  <si>
    <t>张光全</t>
  </si>
  <si>
    <t>魏加权</t>
  </si>
  <si>
    <t>卞韶干</t>
  </si>
  <si>
    <t>郭家林</t>
  </si>
  <si>
    <t>王德舟</t>
  </si>
  <si>
    <t>黄金山</t>
  </si>
  <si>
    <t>黄家树</t>
  </si>
  <si>
    <t>平小红</t>
  </si>
  <si>
    <t>俞海平</t>
  </si>
  <si>
    <t>金庄社区</t>
  </si>
  <si>
    <t>李炎富</t>
  </si>
  <si>
    <t>丰玉东</t>
  </si>
  <si>
    <t>刘爱民</t>
  </si>
  <si>
    <t>何大海</t>
  </si>
  <si>
    <t>南京市六合区西龙家庭农场</t>
  </si>
  <si>
    <t>谢金才</t>
  </si>
  <si>
    <t>葛寿年</t>
  </si>
  <si>
    <t>张昌华</t>
  </si>
  <si>
    <t>骆开富</t>
  </si>
  <si>
    <t>李维林</t>
  </si>
  <si>
    <t>骆开贵</t>
  </si>
  <si>
    <t>骆远庆</t>
  </si>
  <si>
    <t>骆远林</t>
  </si>
  <si>
    <t>潘大金</t>
  </si>
  <si>
    <t>朱会峰</t>
  </si>
  <si>
    <t>苏平林</t>
  </si>
  <si>
    <t>苏平龙</t>
  </si>
  <si>
    <t>葛洪山</t>
  </si>
  <si>
    <t>苏平海</t>
  </si>
  <si>
    <t>苏明才</t>
  </si>
  <si>
    <t>葛寿武</t>
  </si>
  <si>
    <t>葛寿和</t>
  </si>
  <si>
    <t>吕炎良</t>
  </si>
  <si>
    <t>周宗发</t>
  </si>
  <si>
    <t>单世龙</t>
  </si>
  <si>
    <t>苏明有</t>
  </si>
  <si>
    <t>苏平发</t>
  </si>
  <si>
    <t>葛寿三</t>
  </si>
  <si>
    <t>吕汉凯</t>
  </si>
  <si>
    <t>王树柏</t>
  </si>
  <si>
    <t>杭兆云</t>
  </si>
  <si>
    <t>吕从信</t>
  </si>
  <si>
    <t>陈自海</t>
  </si>
  <si>
    <t>叶光金</t>
  </si>
  <si>
    <t>陈尚江</t>
  </si>
  <si>
    <t>汪庆槽</t>
  </si>
  <si>
    <t>汪恩洲</t>
  </si>
  <si>
    <t>汤德宝</t>
  </si>
  <si>
    <t>龙国建</t>
  </si>
  <si>
    <t>许宗云</t>
  </si>
  <si>
    <t>许克友</t>
  </si>
  <si>
    <t>许克荣</t>
  </si>
  <si>
    <t>厉明文</t>
  </si>
  <si>
    <t>李德柱</t>
  </si>
  <si>
    <t>李德权</t>
  </si>
  <si>
    <t>陈余</t>
  </si>
  <si>
    <t>高长珍</t>
  </si>
  <si>
    <t>孟林凯</t>
  </si>
  <si>
    <t>湛忠喜</t>
  </si>
  <si>
    <t>景海玉</t>
  </si>
  <si>
    <t>郭玉山</t>
  </si>
  <si>
    <t>刘传保</t>
  </si>
  <si>
    <t>成相清</t>
  </si>
  <si>
    <t>孙齐龙</t>
  </si>
  <si>
    <t>景海生</t>
  </si>
  <si>
    <t>孟凡伍</t>
  </si>
  <si>
    <t>孙家洲</t>
  </si>
  <si>
    <t>4..89</t>
  </si>
  <si>
    <t>李庆华</t>
  </si>
  <si>
    <t>林少银</t>
  </si>
  <si>
    <t>湛忠祥</t>
  </si>
  <si>
    <t>刘永金</t>
  </si>
  <si>
    <t>李云雨</t>
  </si>
  <si>
    <t>南京市阿卡迪亚农业科技发展有限公司</t>
  </si>
  <si>
    <t>江苏池杉湖农业发展有限公司</t>
  </si>
  <si>
    <t>南京天鑫农业科技有限公司</t>
  </si>
  <si>
    <t>南京金庄智慧农业科技有限公司</t>
  </si>
  <si>
    <t>南京杉荷农业发展有限公司</t>
  </si>
  <si>
    <t>唐楼社区</t>
  </si>
  <si>
    <t>苏宝同</t>
  </si>
  <si>
    <t>柏秀红</t>
  </si>
  <si>
    <t>陈帅</t>
  </si>
  <si>
    <t>陈梦杰</t>
  </si>
  <si>
    <t>汤永红</t>
  </si>
  <si>
    <t>韩超</t>
  </si>
  <si>
    <t>王中</t>
  </si>
  <si>
    <t>周建</t>
  </si>
  <si>
    <t>林读岭</t>
  </si>
  <si>
    <t>周晓晨</t>
  </si>
  <si>
    <t>马玉华</t>
  </si>
  <si>
    <t>钱文松</t>
  </si>
  <si>
    <t>张明</t>
  </si>
  <si>
    <t>南京农好农业开发有限公司</t>
  </si>
  <si>
    <t>李德峻</t>
  </si>
  <si>
    <t>葛啟明</t>
  </si>
  <si>
    <t>杨德全</t>
  </si>
  <si>
    <t>吴佩玉</t>
  </si>
  <si>
    <t>倪俭春</t>
  </si>
  <si>
    <t>叶建军</t>
  </si>
  <si>
    <t>张永远</t>
  </si>
  <si>
    <t>陆玉军</t>
  </si>
  <si>
    <t>刘庆林</t>
  </si>
  <si>
    <t>胡夕宏</t>
  </si>
  <si>
    <t>南京和利兴生态农业有限公司</t>
  </si>
  <si>
    <t>孙五一</t>
  </si>
  <si>
    <t>倪俭军</t>
  </si>
  <si>
    <t>姜祖林</t>
  </si>
  <si>
    <t>长青社区</t>
  </si>
  <si>
    <t>吕金荣</t>
  </si>
  <si>
    <t>祝云龙</t>
  </si>
  <si>
    <t>吕汉树</t>
  </si>
  <si>
    <t>吴永清</t>
  </si>
  <si>
    <t>余从金</t>
  </si>
  <si>
    <t>简承松</t>
  </si>
  <si>
    <t>陈海根</t>
  </si>
  <si>
    <t>陈东宝</t>
  </si>
  <si>
    <t>陈海荣</t>
  </si>
  <si>
    <t>陈海明</t>
  </si>
  <si>
    <t>谷维良</t>
  </si>
  <si>
    <t>黄传富</t>
  </si>
  <si>
    <t>黄如松</t>
  </si>
  <si>
    <t>丁德金</t>
  </si>
  <si>
    <t>袁立霞</t>
  </si>
  <si>
    <t>宋兴建</t>
  </si>
  <si>
    <t>李教新</t>
  </si>
  <si>
    <t>刘明娟</t>
  </si>
  <si>
    <t>莫小超</t>
  </si>
  <si>
    <t>吕金玉</t>
  </si>
  <si>
    <t>黄如金</t>
  </si>
  <si>
    <t>吕从志</t>
  </si>
  <si>
    <t>王连波</t>
  </si>
  <si>
    <t>吕从福</t>
  </si>
  <si>
    <t>吕金福</t>
  </si>
  <si>
    <t>傅国金</t>
  </si>
  <si>
    <t>傅安山</t>
  </si>
  <si>
    <t>傅国兵</t>
  </si>
  <si>
    <t>吕金华</t>
  </si>
  <si>
    <t>傅邦荣</t>
  </si>
  <si>
    <t>吕汉信</t>
  </si>
  <si>
    <t>吕金山</t>
  </si>
  <si>
    <t>吕汉秀</t>
  </si>
  <si>
    <t>吕汉敏</t>
  </si>
  <si>
    <t>吕从山</t>
  </si>
  <si>
    <t>吕晓鹏</t>
  </si>
  <si>
    <t>段玉发</t>
  </si>
  <si>
    <t>吕从林</t>
  </si>
  <si>
    <t>吕汉玉</t>
  </si>
  <si>
    <t>傅国清</t>
  </si>
  <si>
    <t>吕汉生</t>
  </si>
  <si>
    <t>余恒龙</t>
  </si>
  <si>
    <t>南京汇鲜时光农业科技专业合作社</t>
  </si>
  <si>
    <t>杨寿青</t>
  </si>
  <si>
    <t>陈步高</t>
  </si>
  <si>
    <t>王公锦</t>
  </si>
  <si>
    <t>厉从英</t>
  </si>
  <si>
    <t>李桂江</t>
  </si>
  <si>
    <t>许尔建</t>
  </si>
  <si>
    <t>祝从兵</t>
  </si>
  <si>
    <t>张宗明</t>
  </si>
  <si>
    <t>黄胜龙</t>
  </si>
  <si>
    <t>杨杏玉</t>
  </si>
  <si>
    <t>余晓林</t>
  </si>
  <si>
    <t>余恒刚</t>
  </si>
  <si>
    <t>杭兆山</t>
  </si>
  <si>
    <t>曾从有</t>
  </si>
  <si>
    <t>余恒禄</t>
  </si>
  <si>
    <t>薛后宝</t>
  </si>
  <si>
    <t>余从奋</t>
  </si>
  <si>
    <t>曾从德</t>
  </si>
  <si>
    <t>张文中</t>
  </si>
  <si>
    <t>苏太平</t>
  </si>
  <si>
    <t>吕汉忠</t>
  </si>
  <si>
    <t>余从庆</t>
  </si>
  <si>
    <t>余恒林</t>
  </si>
  <si>
    <t>余从勇</t>
  </si>
  <si>
    <t>黄凤杨</t>
  </si>
  <si>
    <t>李教宝</t>
  </si>
  <si>
    <t>黄凤金</t>
  </si>
  <si>
    <t>李教方</t>
  </si>
  <si>
    <t>余从旗</t>
  </si>
  <si>
    <t>杭兆喜</t>
  </si>
  <si>
    <t>李远安</t>
  </si>
  <si>
    <t>李教金</t>
  </si>
  <si>
    <t>陈东才</t>
  </si>
  <si>
    <t>吕从飞</t>
  </si>
  <si>
    <t>吕从江</t>
  </si>
  <si>
    <t>陈明道</t>
  </si>
  <si>
    <t>吕从前</t>
  </si>
  <si>
    <t>孙鹏香</t>
  </si>
  <si>
    <t>竹程社区</t>
  </si>
  <si>
    <t>陈明志</t>
  </si>
  <si>
    <t>吴永新</t>
  </si>
  <si>
    <t>李才兴</t>
  </si>
  <si>
    <t>费康生</t>
  </si>
  <si>
    <t>项举中</t>
  </si>
  <si>
    <t>盛道军</t>
  </si>
  <si>
    <t>颜达忠</t>
  </si>
  <si>
    <t>刘心富</t>
  </si>
  <si>
    <t>汪庆龙</t>
  </si>
  <si>
    <t>胡后永</t>
  </si>
  <si>
    <t>陆长安</t>
  </si>
  <si>
    <t>甘海雷</t>
  </si>
  <si>
    <t>侯孝松</t>
  </si>
  <si>
    <t>刘光明</t>
  </si>
  <si>
    <t>黄安山</t>
  </si>
  <si>
    <t>林桂才</t>
  </si>
  <si>
    <t>胡夕芹</t>
  </si>
  <si>
    <t>赵传芳</t>
  </si>
  <si>
    <t>骆祚保</t>
  </si>
  <si>
    <t>侯孝青</t>
  </si>
  <si>
    <t>南京市六合区2025年夏季秸秆还田作业面积表-金牛湖街道</t>
  </si>
  <si>
    <t>和仁村</t>
  </si>
  <si>
    <t>管杰平</t>
  </si>
  <si>
    <t>管成志</t>
  </si>
  <si>
    <t>赵艳军</t>
  </si>
  <si>
    <t>段宋超</t>
  </si>
  <si>
    <t>陈立道</t>
  </si>
  <si>
    <t>管成亮</t>
  </si>
  <si>
    <t>戴峥富</t>
  </si>
  <si>
    <t>周杰</t>
  </si>
  <si>
    <t>周加富</t>
  </si>
  <si>
    <t>薛维有</t>
  </si>
  <si>
    <t>唐兆才</t>
  </si>
  <si>
    <t>吴建</t>
  </si>
  <si>
    <t>刘文柱</t>
  </si>
  <si>
    <t>王秋霞</t>
  </si>
  <si>
    <t>章加云</t>
  </si>
  <si>
    <t>于保石</t>
  </si>
  <si>
    <t>陈闯闯</t>
  </si>
  <si>
    <t>陈成</t>
  </si>
  <si>
    <t>杨小雨</t>
  </si>
  <si>
    <t>李恩标</t>
  </si>
  <si>
    <t>周子中</t>
  </si>
  <si>
    <t>林中强</t>
  </si>
  <si>
    <t>李宗宝</t>
  </si>
  <si>
    <t>周庆刚</t>
  </si>
  <si>
    <t>范月飞</t>
  </si>
  <si>
    <t>姜正君</t>
  </si>
  <si>
    <t>戴文江</t>
  </si>
  <si>
    <t>管春华</t>
  </si>
  <si>
    <t>刘安东</t>
  </si>
  <si>
    <t>张立国</t>
  </si>
  <si>
    <t>李大徐</t>
  </si>
  <si>
    <t>周仁兆</t>
  </si>
  <si>
    <t>李道廷</t>
  </si>
  <si>
    <t>樊爱近</t>
  </si>
  <si>
    <t>高书喜</t>
  </si>
  <si>
    <t>陈一</t>
  </si>
  <si>
    <t>管学才</t>
  </si>
  <si>
    <t>管成勋</t>
  </si>
  <si>
    <t>张元强</t>
  </si>
  <si>
    <t>方跃</t>
  </si>
  <si>
    <t>沈明富</t>
  </si>
  <si>
    <t>吕春山</t>
  </si>
  <si>
    <t>刘东风</t>
  </si>
  <si>
    <t>任伟</t>
  </si>
  <si>
    <t>霍中学</t>
  </si>
  <si>
    <t>杨贤宝</t>
  </si>
  <si>
    <t>陈光虎</t>
  </si>
  <si>
    <t>李华</t>
  </si>
  <si>
    <t>江苏省金牛湖农业发展有限公司（俞晓清）</t>
  </si>
  <si>
    <t>赫晓龙</t>
  </si>
  <si>
    <t>南京旺达饲料有限公司</t>
  </si>
  <si>
    <t>南京百润农业发展有限公司</t>
  </si>
  <si>
    <t>张元华</t>
  </si>
  <si>
    <t>宋小磊</t>
  </si>
  <si>
    <t>管洪兴</t>
  </si>
  <si>
    <t>周家才</t>
  </si>
  <si>
    <t>周加田</t>
  </si>
  <si>
    <t>陈宇</t>
  </si>
  <si>
    <t>吕春富</t>
  </si>
  <si>
    <t>吕春宏</t>
  </si>
  <si>
    <t>吕永涛</t>
  </si>
  <si>
    <t>柯如槽</t>
  </si>
  <si>
    <t>周仁义</t>
  </si>
  <si>
    <t>周加钱</t>
  </si>
  <si>
    <t>马头山村</t>
  </si>
  <si>
    <t>南京天享生态农业有限公司</t>
  </si>
  <si>
    <t>方大春</t>
  </si>
  <si>
    <t>南京市六合区大郝水稻种植专业合作社</t>
  </si>
  <si>
    <t>南京市六合区润马农地股份专业合作社</t>
  </si>
  <si>
    <t>汪德有</t>
  </si>
  <si>
    <t>陈本财</t>
  </si>
  <si>
    <t>刘尽兆</t>
  </si>
  <si>
    <t>南京琪晖生态农业有限公司</t>
  </si>
  <si>
    <t>钱怀龙</t>
  </si>
  <si>
    <t>南京市六合区闵云家庭农场</t>
  </si>
  <si>
    <t>邓发武</t>
  </si>
  <si>
    <t>刘金福</t>
  </si>
  <si>
    <t>八百桥社区</t>
  </si>
  <si>
    <t>吴传青</t>
  </si>
  <si>
    <t>王云</t>
  </si>
  <si>
    <t>袁成龙</t>
  </si>
  <si>
    <t>高祥林</t>
  </si>
  <si>
    <t>黄育云</t>
  </si>
  <si>
    <t>房继马</t>
  </si>
  <si>
    <t>朱健</t>
  </si>
  <si>
    <t>周德春</t>
  </si>
  <si>
    <t>南京市六合区瑞景农机服务专业合作社</t>
  </si>
  <si>
    <t>南京爱邦农业科技发展有限公司</t>
  </si>
  <si>
    <t>王小会</t>
  </si>
  <si>
    <t>陆广田</t>
  </si>
  <si>
    <t>叶克峰</t>
  </si>
  <si>
    <t>峨嵋山社区</t>
  </si>
  <si>
    <t>赵士龙</t>
  </si>
  <si>
    <t>杨春明</t>
  </si>
  <si>
    <t>干子标</t>
  </si>
  <si>
    <t>戴斌</t>
  </si>
  <si>
    <t>张培江</t>
  </si>
  <si>
    <t>戴广云</t>
  </si>
  <si>
    <t>戴修卫</t>
  </si>
  <si>
    <t>郑良庆</t>
  </si>
  <si>
    <t>戴相金</t>
  </si>
  <si>
    <t>杨文宏</t>
  </si>
  <si>
    <t>陈夕岗</t>
  </si>
  <si>
    <t>董长贵</t>
  </si>
  <si>
    <t>顾发华</t>
  </si>
  <si>
    <t>邵禄锱</t>
  </si>
  <si>
    <t>王文</t>
  </si>
  <si>
    <t>魏现青</t>
  </si>
  <si>
    <t>章国年</t>
  </si>
  <si>
    <t>徐宏斌</t>
  </si>
  <si>
    <t>戴加祥</t>
  </si>
  <si>
    <t>郑在义</t>
  </si>
  <si>
    <t>干子权</t>
  </si>
  <si>
    <t>南京纳爱农业科技有限公司</t>
  </si>
  <si>
    <t>夏大海</t>
  </si>
  <si>
    <t>南京青绿农业发展有限公司</t>
  </si>
  <si>
    <t>钟名松</t>
  </si>
  <si>
    <t>张士梅</t>
  </si>
  <si>
    <t>戴朝良</t>
  </si>
  <si>
    <t>樊集村</t>
  </si>
  <si>
    <t>南京金牛北岸春正生态农业有限公司</t>
  </si>
  <si>
    <t>贺玉虎</t>
  </si>
  <si>
    <t>杨志勇</t>
  </si>
  <si>
    <t>夏绍林</t>
  </si>
  <si>
    <t>许明禄</t>
  </si>
  <si>
    <t>郑洪亮</t>
  </si>
  <si>
    <t>安志山</t>
  </si>
  <si>
    <t>刘建国</t>
  </si>
  <si>
    <t>赵永兵</t>
  </si>
  <si>
    <t>张本江</t>
  </si>
  <si>
    <t>王世超</t>
  </si>
  <si>
    <t>张柏友</t>
  </si>
  <si>
    <t>吴大庆</t>
  </si>
  <si>
    <t>丁长春</t>
  </si>
  <si>
    <t>孙再国</t>
  </si>
  <si>
    <t>曹有山</t>
  </si>
  <si>
    <t>唐来标</t>
  </si>
  <si>
    <t>娄正才</t>
  </si>
  <si>
    <t>吴永科</t>
  </si>
  <si>
    <t>叶善祥</t>
  </si>
  <si>
    <t>南京汝福农业中心（个人独资）</t>
  </si>
  <si>
    <t>杨来崇</t>
  </si>
  <si>
    <t>李国林</t>
  </si>
  <si>
    <t>陈忠才</t>
  </si>
  <si>
    <t>卢安政</t>
  </si>
  <si>
    <t>魏俊</t>
  </si>
  <si>
    <t>干书章</t>
  </si>
  <si>
    <t>陶金祥</t>
  </si>
  <si>
    <t>樊宗金</t>
  </si>
  <si>
    <t>钱义朝</t>
  </si>
  <si>
    <t>闻学高</t>
  </si>
  <si>
    <t>张根江</t>
  </si>
  <si>
    <t>刘春山</t>
  </si>
  <si>
    <t>韩正友</t>
  </si>
  <si>
    <t>梁华友</t>
  </si>
  <si>
    <t>陈如云</t>
  </si>
  <si>
    <t>梅仁俊</t>
  </si>
  <si>
    <t>吴顶科</t>
  </si>
  <si>
    <t>刘明科</t>
  </si>
  <si>
    <t>薛飞</t>
  </si>
  <si>
    <t>陈吉林</t>
  </si>
  <si>
    <t>金牛湖社区</t>
  </si>
  <si>
    <t>於万平</t>
  </si>
  <si>
    <t>李子勇</t>
  </si>
  <si>
    <t>干子银</t>
  </si>
  <si>
    <t>王守发</t>
  </si>
  <si>
    <t>曹阳</t>
  </si>
  <si>
    <t>马荣山</t>
  </si>
  <si>
    <t>李义军</t>
  </si>
  <si>
    <t>南京市都彭农业种植有限公司</t>
  </si>
  <si>
    <t>马加兵</t>
  </si>
  <si>
    <t>金山村</t>
  </si>
  <si>
    <t>王林</t>
  </si>
  <si>
    <t>郝同金</t>
  </si>
  <si>
    <t>刘修来</t>
  </si>
  <si>
    <t>李敬</t>
  </si>
  <si>
    <t>蒋大奎</t>
  </si>
  <si>
    <t>郝同春</t>
  </si>
  <si>
    <t>王志国</t>
  </si>
  <si>
    <t>穆文松</t>
  </si>
  <si>
    <t>刘孝忠</t>
  </si>
  <si>
    <t>汤玉田</t>
  </si>
  <si>
    <t>周立朝</t>
  </si>
  <si>
    <t>李子元</t>
  </si>
  <si>
    <t>刘明奇</t>
  </si>
  <si>
    <t>王正清</t>
  </si>
  <si>
    <t>王世敏</t>
  </si>
  <si>
    <t>蒋从义</t>
  </si>
  <si>
    <t>唐军</t>
  </si>
  <si>
    <t>刘修飞</t>
  </si>
  <si>
    <t>吴少林</t>
  </si>
  <si>
    <t>李加标</t>
  </si>
  <si>
    <t>焦燕</t>
  </si>
  <si>
    <t>李树琴</t>
  </si>
  <si>
    <t>石杨</t>
  </si>
  <si>
    <t>穆文奎</t>
  </si>
  <si>
    <t>张德茂</t>
  </si>
  <si>
    <t>刘为山</t>
  </si>
  <si>
    <t>范月剑</t>
  </si>
  <si>
    <t>王玉琳</t>
  </si>
  <si>
    <t>马宏玉</t>
  </si>
  <si>
    <t>刘昌健</t>
  </si>
  <si>
    <t>俞化兰</t>
  </si>
  <si>
    <t>李秀燕</t>
  </si>
  <si>
    <t>吴金松</t>
  </si>
  <si>
    <t>郝庆安</t>
  </si>
  <si>
    <t>周义江</t>
  </si>
  <si>
    <t>沈红萍</t>
  </si>
  <si>
    <t>王玉</t>
  </si>
  <si>
    <t>张清清</t>
  </si>
  <si>
    <t>李续春</t>
  </si>
  <si>
    <t>王春玉</t>
  </si>
  <si>
    <t>唐宝华</t>
  </si>
  <si>
    <t>李松</t>
  </si>
  <si>
    <t>卢万山</t>
  </si>
  <si>
    <t>南京金昱农业有限公司</t>
  </si>
  <si>
    <t>茉莉花村</t>
  </si>
  <si>
    <t>卢凤标</t>
  </si>
  <si>
    <t>周金菊</t>
  </si>
  <si>
    <t>朱世友</t>
  </si>
  <si>
    <t>陶文雅</t>
  </si>
  <si>
    <t>夏本根</t>
  </si>
  <si>
    <t>高胜保</t>
  </si>
  <si>
    <t>王正峰</t>
  </si>
  <si>
    <t>袁子明</t>
  </si>
  <si>
    <t>陶家飞</t>
  </si>
  <si>
    <t>丁训豹</t>
  </si>
  <si>
    <t>王聚荣</t>
  </si>
  <si>
    <t>王庆发</t>
  </si>
  <si>
    <t>许献友</t>
  </si>
  <si>
    <t>王长凤</t>
  </si>
  <si>
    <t>陈本松</t>
  </si>
  <si>
    <t>陈怀宣</t>
  </si>
  <si>
    <t>陈本林</t>
  </si>
  <si>
    <t>陈怀松</t>
  </si>
  <si>
    <t>姜德才</t>
  </si>
  <si>
    <t>卢义槽</t>
  </si>
  <si>
    <t>卢义标</t>
  </si>
  <si>
    <t>王德清</t>
  </si>
  <si>
    <t>吉金久</t>
  </si>
  <si>
    <t>塘桥社区</t>
  </si>
  <si>
    <t>陈进兰</t>
  </si>
  <si>
    <t>潘正春</t>
  </si>
  <si>
    <t>崔文高</t>
  </si>
  <si>
    <t>代树琼</t>
  </si>
  <si>
    <t>高发珍</t>
  </si>
  <si>
    <t>乔建</t>
  </si>
  <si>
    <t>李加祥</t>
  </si>
  <si>
    <t>潘啟高</t>
  </si>
  <si>
    <t>沈明扣</t>
  </si>
  <si>
    <t>万仕模</t>
  </si>
  <si>
    <t>王立槽</t>
  </si>
  <si>
    <t>王维成</t>
  </si>
  <si>
    <t>王银山</t>
  </si>
  <si>
    <t>吴开峰</t>
  </si>
  <si>
    <t>张云生</t>
  </si>
  <si>
    <t>章国正</t>
  </si>
  <si>
    <t>章家富</t>
  </si>
  <si>
    <t>钟春宝</t>
  </si>
  <si>
    <t>冯树刚</t>
  </si>
  <si>
    <t>朱祥荣</t>
  </si>
  <si>
    <t>汪军平</t>
  </si>
  <si>
    <t>苏巧云</t>
  </si>
  <si>
    <t>顾彬</t>
  </si>
  <si>
    <t>樊举明</t>
  </si>
  <si>
    <t>潘其才</t>
  </si>
  <si>
    <t>长山社区</t>
  </si>
  <si>
    <t>蒋尊松</t>
  </si>
  <si>
    <t>陶月松</t>
  </si>
  <si>
    <t>韦业武</t>
  </si>
  <si>
    <t>陈庭松</t>
  </si>
  <si>
    <t>殷华</t>
  </si>
  <si>
    <t>邱怀仁</t>
  </si>
  <si>
    <t>卞立业</t>
  </si>
  <si>
    <t>沈永庆</t>
  </si>
  <si>
    <t>王凤怀</t>
  </si>
  <si>
    <t>刘文俊</t>
  </si>
  <si>
    <t>杨红雨</t>
  </si>
  <si>
    <t>范月江</t>
  </si>
  <si>
    <t>南京市六合区谷源家庭农场</t>
  </si>
  <si>
    <t>朱成和</t>
  </si>
  <si>
    <t>朱光华</t>
  </si>
  <si>
    <t>赵金池</t>
  </si>
  <si>
    <t>南京市六合区禾惠农业专业合作社</t>
  </si>
  <si>
    <t>袁成富</t>
  </si>
  <si>
    <t>刘传洋</t>
  </si>
  <si>
    <t>唐传武</t>
  </si>
  <si>
    <t>南京市六合区2025年夏季秸秆还田作业面积表-横梁街道</t>
  </si>
  <si>
    <t>四新村</t>
  </si>
  <si>
    <t>朱正华</t>
  </si>
  <si>
    <t>王留先</t>
  </si>
  <si>
    <t>尹继民</t>
  </si>
  <si>
    <t>段恩明</t>
  </si>
  <si>
    <t>吴习武</t>
  </si>
  <si>
    <t>葛海云</t>
  </si>
  <si>
    <t>许瑞</t>
  </si>
  <si>
    <t>夏祖平</t>
  </si>
  <si>
    <t>王茂道</t>
  </si>
  <si>
    <t>俞先科</t>
  </si>
  <si>
    <t>陆文玉</t>
  </si>
  <si>
    <t>李光信</t>
  </si>
  <si>
    <t>许广科</t>
  </si>
  <si>
    <t>林国强</t>
  </si>
  <si>
    <t>李得</t>
  </si>
  <si>
    <t>郑强</t>
  </si>
  <si>
    <t>徐长顺</t>
  </si>
  <si>
    <t>倪正元</t>
  </si>
  <si>
    <t>邱洪本</t>
  </si>
  <si>
    <t>陈正勇</t>
  </si>
  <si>
    <t>金龙</t>
  </si>
  <si>
    <t>南京泰奥农业科技开发有限公司</t>
  </si>
  <si>
    <t>吴海鹏</t>
  </si>
  <si>
    <t>嵇国梅</t>
  </si>
  <si>
    <t>邓书军</t>
  </si>
  <si>
    <t>刘龙</t>
  </si>
  <si>
    <t>罗甜甜</t>
  </si>
  <si>
    <t>李必生</t>
  </si>
  <si>
    <t>袁志树</t>
  </si>
  <si>
    <t>倪正华</t>
  </si>
  <si>
    <t>王大才</t>
  </si>
  <si>
    <t>陈传洲</t>
  </si>
  <si>
    <t>陈大喜</t>
  </si>
  <si>
    <t>陈庭武</t>
  </si>
  <si>
    <t>竺廷祥</t>
  </si>
  <si>
    <t>郑顺山</t>
  </si>
  <si>
    <t>方山村</t>
  </si>
  <si>
    <t>汪克荣</t>
  </si>
  <si>
    <t>丁庆生</t>
  </si>
  <si>
    <t>陶建富</t>
  </si>
  <si>
    <t>徐永春</t>
  </si>
  <si>
    <t>李志芹</t>
  </si>
  <si>
    <t>邵振华</t>
  </si>
  <si>
    <t>童学雨</t>
  </si>
  <si>
    <t>蒋凯</t>
  </si>
  <si>
    <t>汪应全</t>
  </si>
  <si>
    <t>王红祥</t>
  </si>
  <si>
    <t>王学荣</t>
  </si>
  <si>
    <t>刘明宝</t>
  </si>
  <si>
    <t>陈士刚</t>
  </si>
  <si>
    <t>王俊兵</t>
  </si>
  <si>
    <t>埔义置业集团有限公司</t>
  </si>
  <si>
    <t>陈玉洪</t>
  </si>
  <si>
    <t>姜同满</t>
  </si>
  <si>
    <t>横梁社区</t>
  </si>
  <si>
    <t>殷其峰</t>
  </si>
  <si>
    <t>孙泽华</t>
  </si>
  <si>
    <t>张学田</t>
  </si>
  <si>
    <t>杨志宝</t>
  </si>
  <si>
    <t>杨志祥</t>
  </si>
  <si>
    <t>陈晓亮</t>
  </si>
  <si>
    <t>陈阳光</t>
  </si>
  <si>
    <t>钱立兆</t>
  </si>
  <si>
    <t>陈修坤</t>
  </si>
  <si>
    <t>阮宝东</t>
  </si>
  <si>
    <t>丁齐</t>
  </si>
  <si>
    <t>夏荣卫</t>
  </si>
  <si>
    <t>陈海生</t>
  </si>
  <si>
    <t>刘再超</t>
  </si>
  <si>
    <t>滕美云</t>
  </si>
  <si>
    <t>黄中村</t>
  </si>
  <si>
    <t>尹兆才</t>
  </si>
  <si>
    <t>南京横诚农业发展有限责任公司</t>
  </si>
  <si>
    <t>山东社区</t>
  </si>
  <si>
    <t>吴军</t>
  </si>
  <si>
    <t>常发伦</t>
  </si>
  <si>
    <t>陈怀志</t>
  </si>
  <si>
    <t>陈广军</t>
  </si>
  <si>
    <t>司汉齐</t>
  </si>
  <si>
    <t>段玉友</t>
  </si>
  <si>
    <t>蒋尊满</t>
  </si>
  <si>
    <t>葛仁龙</t>
  </si>
  <si>
    <t>薛玉兰</t>
  </si>
  <si>
    <t>朱春华</t>
  </si>
  <si>
    <t>蒋保栋</t>
  </si>
  <si>
    <t>许庆胜</t>
  </si>
  <si>
    <t>周家店农业旅游有限公司</t>
  </si>
  <si>
    <t>南京冬秀园林绿化有限公司</t>
  </si>
  <si>
    <t>周连成</t>
  </si>
  <si>
    <t>钱文君</t>
  </si>
  <si>
    <t>上马村</t>
  </si>
  <si>
    <t>周峰</t>
  </si>
  <si>
    <t>苏品昌</t>
  </si>
  <si>
    <t>润军</t>
  </si>
  <si>
    <t>蒋卓欣</t>
  </si>
  <si>
    <t>万国平</t>
  </si>
  <si>
    <t>卢孝林</t>
  </si>
  <si>
    <t>李广林</t>
  </si>
  <si>
    <t>英雪冬</t>
  </si>
  <si>
    <t>张军</t>
  </si>
  <si>
    <t>李解战</t>
  </si>
  <si>
    <t>夏升宝</t>
  </si>
  <si>
    <t>周学哨</t>
  </si>
  <si>
    <t>于宝山</t>
  </si>
  <si>
    <t>苏品实</t>
  </si>
  <si>
    <t>苏品春</t>
  </si>
  <si>
    <t>石庙社区</t>
  </si>
  <si>
    <t>南京远望富硒农产品有限责任公司</t>
  </si>
  <si>
    <t>王学礼</t>
  </si>
  <si>
    <t>洪学义</t>
  </si>
  <si>
    <t>林计诗</t>
  </si>
  <si>
    <t>张道田</t>
  </si>
  <si>
    <t>穆文桥</t>
  </si>
  <si>
    <t>吴文菊</t>
  </si>
  <si>
    <t>华军</t>
  </si>
  <si>
    <t>王子庙社区</t>
  </si>
  <si>
    <t>丁训虎</t>
  </si>
  <si>
    <t>丁志友</t>
  </si>
  <si>
    <t>董宣好</t>
  </si>
  <si>
    <t>董宣松</t>
  </si>
  <si>
    <t>郭明春</t>
  </si>
  <si>
    <t>时侠光</t>
  </si>
  <si>
    <t>孙传兵</t>
  </si>
  <si>
    <t>孙宏祥</t>
  </si>
  <si>
    <t>唐得密</t>
  </si>
  <si>
    <t>王洪旺</t>
  </si>
  <si>
    <t>吴月金</t>
  </si>
  <si>
    <t>徐子华</t>
  </si>
  <si>
    <t>严平</t>
  </si>
  <si>
    <t>张贵松</t>
  </si>
  <si>
    <t>张义江</t>
  </si>
  <si>
    <t>赵正礼</t>
  </si>
  <si>
    <t>周加玉</t>
  </si>
  <si>
    <t>朱家仁</t>
  </si>
  <si>
    <t>谢波</t>
  </si>
  <si>
    <t>叶世松</t>
  </si>
  <si>
    <t>叶忠桂</t>
  </si>
  <si>
    <t>许恒龙</t>
  </si>
  <si>
    <t>潘道新</t>
  </si>
  <si>
    <t>南京市六合区横梁街道城松苗木专业合作社</t>
  </si>
  <si>
    <t>新篁中心社区</t>
  </si>
  <si>
    <t>张成文</t>
  </si>
  <si>
    <t>蔡正荣</t>
  </si>
  <si>
    <t>奚仕祥</t>
  </si>
  <si>
    <t>刘功富</t>
  </si>
  <si>
    <t>王金山</t>
  </si>
  <si>
    <t>王思金</t>
  </si>
  <si>
    <t>陈国山</t>
  </si>
  <si>
    <t>南京汇涛生态农业有限公司</t>
  </si>
  <si>
    <t>江苏咱家田生态农业发展有限公司</t>
  </si>
  <si>
    <t>南京牛耕田生态农业有限公司</t>
  </si>
  <si>
    <t>张爱香</t>
  </si>
  <si>
    <t>王祖升</t>
  </si>
  <si>
    <t>李明和</t>
  </si>
  <si>
    <t>宋光</t>
  </si>
  <si>
    <t>李广洋</t>
  </si>
  <si>
    <t>周庆华</t>
  </si>
  <si>
    <t>润殿海</t>
  </si>
  <si>
    <t>润殿虎</t>
  </si>
  <si>
    <t>蔡爱青</t>
  </si>
  <si>
    <t>雨花石村</t>
  </si>
  <si>
    <t>魏深明</t>
  </si>
  <si>
    <t>王波</t>
  </si>
  <si>
    <t>黄虎</t>
  </si>
  <si>
    <t>陶英</t>
  </si>
  <si>
    <t>夏红星</t>
  </si>
  <si>
    <t>徐国兵</t>
  </si>
  <si>
    <t>杜彬</t>
  </si>
  <si>
    <t>茆云岭</t>
  </si>
  <si>
    <t>杨永花</t>
  </si>
  <si>
    <t>王小波</t>
  </si>
  <si>
    <t>王志强</t>
  </si>
  <si>
    <t>刘再松</t>
  </si>
  <si>
    <t>王立志</t>
  </si>
  <si>
    <t>周世军</t>
  </si>
  <si>
    <t>陈进六</t>
  </si>
  <si>
    <t>钟林村</t>
  </si>
  <si>
    <t>焦金和</t>
  </si>
  <si>
    <t>朱太星</t>
  </si>
  <si>
    <t>李厚明</t>
  </si>
  <si>
    <t>陈长红</t>
  </si>
  <si>
    <t>金正森</t>
  </si>
  <si>
    <t>陈星建</t>
  </si>
  <si>
    <t>金家竹</t>
  </si>
  <si>
    <t>陈立洋</t>
  </si>
  <si>
    <t>曹礼富</t>
  </si>
  <si>
    <t>三友湖村</t>
  </si>
  <si>
    <t>张为涛</t>
  </si>
  <si>
    <t>陈忠连</t>
  </si>
  <si>
    <t>徐其年</t>
  </si>
  <si>
    <t>冯寿堂</t>
  </si>
  <si>
    <t>卫顕富</t>
  </si>
  <si>
    <t>赵晓青</t>
  </si>
  <si>
    <t>高永民</t>
  </si>
  <si>
    <t>刘士林</t>
  </si>
  <si>
    <t>南京常加畜牧科技有限公司</t>
  </si>
  <si>
    <t>李传友</t>
  </si>
  <si>
    <t>丁润建</t>
  </si>
  <si>
    <t>王正友</t>
  </si>
  <si>
    <t>徐后荣</t>
  </si>
  <si>
    <t>王学华</t>
  </si>
  <si>
    <t>徐厚华</t>
  </si>
  <si>
    <t>李明田</t>
  </si>
  <si>
    <t>丁仕春</t>
  </si>
  <si>
    <t>岳翠英</t>
  </si>
  <si>
    <t>谢华金</t>
  </si>
  <si>
    <t>陈东海</t>
  </si>
  <si>
    <t>童金贵</t>
  </si>
  <si>
    <t>陈金桃</t>
  </si>
  <si>
    <t>戴金桃</t>
  </si>
  <si>
    <t>金文华</t>
  </si>
  <si>
    <t>王红</t>
  </si>
  <si>
    <t>耿翠玉</t>
  </si>
  <si>
    <t>王正泉</t>
  </si>
  <si>
    <t>潘德洲</t>
  </si>
  <si>
    <t>杨成山</t>
  </si>
  <si>
    <t>陆旗双</t>
  </si>
  <si>
    <t>南京绿航生态农业有限公司</t>
  </si>
  <si>
    <t>魏昊</t>
  </si>
  <si>
    <t>南京市六合区2025年夏季秸秆还田作业面积表-龙袍街道</t>
  </si>
  <si>
    <t>孙赵村</t>
  </si>
  <si>
    <t>孙得新</t>
  </si>
  <si>
    <t>王可芹</t>
  </si>
  <si>
    <t>李国停</t>
  </si>
  <si>
    <t>王举军</t>
  </si>
  <si>
    <t>王兴春</t>
  </si>
  <si>
    <t>陈立雨</t>
  </si>
  <si>
    <t>魏玉宏</t>
  </si>
  <si>
    <t>霍中席</t>
  </si>
  <si>
    <t>陆宝远</t>
  </si>
  <si>
    <t>杨军</t>
  </si>
  <si>
    <t>杨正军</t>
  </si>
  <si>
    <t>汪有忠</t>
  </si>
  <si>
    <t>夏绍程</t>
  </si>
  <si>
    <t>杨光丛</t>
  </si>
  <si>
    <t>邵金海</t>
  </si>
  <si>
    <t>端木传流</t>
  </si>
  <si>
    <t>王长毕</t>
  </si>
  <si>
    <t>新城社区</t>
  </si>
  <si>
    <t>陈立旺</t>
  </si>
  <si>
    <t>林玉山</t>
  </si>
  <si>
    <t>王云桃</t>
  </si>
  <si>
    <t>袁春喜</t>
  </si>
  <si>
    <t>徐响</t>
  </si>
  <si>
    <t>唐其好</t>
  </si>
  <si>
    <t>纪长所</t>
  </si>
  <si>
    <t>长江社区</t>
  </si>
  <si>
    <t>马文军</t>
  </si>
  <si>
    <t>祁正才</t>
  </si>
  <si>
    <t>张有明</t>
  </si>
  <si>
    <t>刘如刚</t>
  </si>
  <si>
    <t>胡桂群</t>
  </si>
  <si>
    <t>王玲龙</t>
  </si>
  <si>
    <t>南京知青生态旅游农业开发有限公司</t>
  </si>
  <si>
    <t>封士江</t>
  </si>
  <si>
    <t>南京胜丰农业科技有限公司</t>
  </si>
  <si>
    <t>渔樵社区</t>
  </si>
  <si>
    <t>孙业忠</t>
  </si>
  <si>
    <t>王运得</t>
  </si>
  <si>
    <t>王长专</t>
  </si>
  <si>
    <t>郑光兴</t>
  </si>
  <si>
    <t>王平银</t>
  </si>
  <si>
    <t>王永兵</t>
  </si>
  <si>
    <t>滕云耀</t>
  </si>
  <si>
    <t>马士雨</t>
  </si>
  <si>
    <t>王新生</t>
  </si>
  <si>
    <t>武兴龙</t>
  </si>
  <si>
    <t>林独丙</t>
  </si>
  <si>
    <t>徐子共</t>
  </si>
  <si>
    <t>马林</t>
  </si>
  <si>
    <t>楼子社区</t>
  </si>
  <si>
    <t>王立开</t>
  </si>
  <si>
    <t>王正本</t>
  </si>
  <si>
    <t>戴正海</t>
  </si>
  <si>
    <t>徐建超</t>
  </si>
  <si>
    <t>徐敏山</t>
  </si>
  <si>
    <t>周广波</t>
  </si>
  <si>
    <t>蒋士军</t>
  </si>
  <si>
    <t>赵继永</t>
  </si>
  <si>
    <t>杨亮基</t>
  </si>
  <si>
    <t>耿见和</t>
  </si>
  <si>
    <t>王长祝</t>
  </si>
  <si>
    <t>东沟中心社区</t>
  </si>
  <si>
    <t>周春生</t>
  </si>
  <si>
    <t>冯山学</t>
  </si>
  <si>
    <t>尹义章</t>
  </si>
  <si>
    <t>吉三伟</t>
  </si>
  <si>
    <t>石武</t>
  </si>
  <si>
    <t>陈立军</t>
  </si>
  <si>
    <t>王婷</t>
  </si>
  <si>
    <t>马明发</t>
  </si>
  <si>
    <t>乔艳志</t>
  </si>
  <si>
    <t>周仕荣</t>
  </si>
  <si>
    <t>陶卫星</t>
  </si>
  <si>
    <t>陶慎仓</t>
  </si>
  <si>
    <t>李思付</t>
  </si>
  <si>
    <t>新桥社区</t>
  </si>
  <si>
    <t>薛雷</t>
  </si>
  <si>
    <t>120.43</t>
  </si>
  <si>
    <t>王修明</t>
  </si>
  <si>
    <t>239.12</t>
  </si>
  <si>
    <t>陈强银</t>
  </si>
  <si>
    <t>634.42</t>
  </si>
  <si>
    <t>孙立和</t>
  </si>
  <si>
    <t>295.82</t>
  </si>
  <si>
    <t>刘虎</t>
  </si>
  <si>
    <t>272.98</t>
  </si>
  <si>
    <t>朱高毅</t>
  </si>
  <si>
    <t>152</t>
  </si>
  <si>
    <t>朱国让</t>
  </si>
  <si>
    <t>153</t>
  </si>
  <si>
    <t>221.6</t>
  </si>
  <si>
    <t>许圣友</t>
  </si>
  <si>
    <t>220</t>
  </si>
  <si>
    <t>396.68</t>
  </si>
  <si>
    <t>223.485</t>
  </si>
  <si>
    <t>柳世方</t>
  </si>
  <si>
    <t>101</t>
  </si>
  <si>
    <t>滕云君</t>
  </si>
  <si>
    <t>368.977</t>
  </si>
  <si>
    <t>叶承兵</t>
  </si>
  <si>
    <t>73</t>
  </si>
  <si>
    <t>钟素琴</t>
  </si>
  <si>
    <t>43</t>
  </si>
  <si>
    <t>侯正良</t>
  </si>
  <si>
    <t>10</t>
  </si>
  <si>
    <t>张长生</t>
  </si>
  <si>
    <t>4</t>
  </si>
  <si>
    <t>洪立金</t>
  </si>
  <si>
    <t>2</t>
  </si>
  <si>
    <t>洪家明</t>
  </si>
  <si>
    <t>12</t>
  </si>
  <si>
    <t>谢雪清</t>
  </si>
  <si>
    <t>6</t>
  </si>
  <si>
    <t>屠正平</t>
  </si>
  <si>
    <t>116.6</t>
  </si>
  <si>
    <t>团结村</t>
  </si>
  <si>
    <t>张成楼</t>
  </si>
  <si>
    <t>921.4</t>
  </si>
  <si>
    <t>魏家安</t>
  </si>
  <si>
    <t>134.07</t>
  </si>
  <si>
    <t>汪富忠</t>
  </si>
  <si>
    <t>228.09</t>
  </si>
  <si>
    <t>179.12</t>
  </si>
  <si>
    <t>王发金</t>
  </si>
  <si>
    <t>142.17</t>
  </si>
  <si>
    <t>152.74</t>
  </si>
  <si>
    <t>451.82</t>
  </si>
  <si>
    <t>489.22</t>
  </si>
  <si>
    <t>74.6</t>
  </si>
  <si>
    <t>时焕富</t>
  </si>
  <si>
    <t>31</t>
  </si>
  <si>
    <t>李子虎</t>
  </si>
  <si>
    <t>510</t>
  </si>
  <si>
    <t>平原村</t>
  </si>
  <si>
    <t>李斗昌</t>
  </si>
  <si>
    <t>362.74</t>
  </si>
  <si>
    <t>周子玉</t>
  </si>
  <si>
    <t>504.24</t>
  </si>
  <si>
    <t>周林</t>
  </si>
  <si>
    <t>501.5</t>
  </si>
  <si>
    <t>81.18</t>
  </si>
  <si>
    <t>吉文虎</t>
  </si>
  <si>
    <t>221</t>
  </si>
  <si>
    <t>段用孝</t>
  </si>
  <si>
    <t>198.57</t>
  </si>
  <si>
    <t>142</t>
  </si>
  <si>
    <t>周子祥</t>
  </si>
  <si>
    <t>284.63</t>
  </si>
  <si>
    <t>251</t>
  </si>
  <si>
    <t>253.45</t>
  </si>
  <si>
    <t>209.3</t>
  </si>
  <si>
    <t>陆建根</t>
  </si>
  <si>
    <t>100</t>
  </si>
  <si>
    <t>157.12</t>
  </si>
  <si>
    <t>106</t>
  </si>
  <si>
    <t>南京市六合区农场大婶家庭农场</t>
  </si>
  <si>
    <t>138</t>
  </si>
  <si>
    <t>陈云岭</t>
  </si>
  <si>
    <t>28.4</t>
  </si>
  <si>
    <t>95</t>
  </si>
  <si>
    <t>8</t>
  </si>
  <si>
    <t>孙井奎</t>
  </si>
  <si>
    <t>13</t>
  </si>
  <si>
    <t>李子良</t>
  </si>
  <si>
    <t>233.3</t>
  </si>
  <si>
    <t>刘丙琴</t>
  </si>
  <si>
    <t>167.83</t>
  </si>
  <si>
    <t>32</t>
  </si>
  <si>
    <t>大河口村</t>
  </si>
  <si>
    <t>沈佳齐</t>
  </si>
  <si>
    <t>595</t>
  </si>
  <si>
    <t>468.5</t>
  </si>
  <si>
    <t>李国珍</t>
  </si>
  <si>
    <t>150</t>
  </si>
  <si>
    <t>39.6</t>
  </si>
  <si>
    <t>164</t>
  </si>
  <si>
    <t>李雷</t>
  </si>
  <si>
    <t>200.3</t>
  </si>
  <si>
    <t>袁龙洲</t>
  </si>
  <si>
    <t>256</t>
  </si>
  <si>
    <t>杨家祥</t>
  </si>
  <si>
    <t>329.6</t>
  </si>
  <si>
    <t>王大成</t>
  </si>
  <si>
    <t>470.19</t>
  </si>
  <si>
    <t>张贵永</t>
  </si>
  <si>
    <t>112</t>
  </si>
  <si>
    <t>王怀昌</t>
  </si>
  <si>
    <t>174.4</t>
  </si>
  <si>
    <t>周启霞</t>
  </si>
  <si>
    <t>315.01</t>
  </si>
  <si>
    <t>陈文友</t>
  </si>
  <si>
    <t>122</t>
  </si>
  <si>
    <t>徐子楼</t>
  </si>
  <si>
    <t>360.74</t>
  </si>
  <si>
    <t>赵纲林</t>
  </si>
  <si>
    <t>69.21</t>
  </si>
  <si>
    <t>王用兵</t>
  </si>
  <si>
    <t>401</t>
  </si>
  <si>
    <t>吴远标</t>
  </si>
  <si>
    <t>80.3</t>
  </si>
  <si>
    <t>周家福</t>
  </si>
  <si>
    <t>64</t>
  </si>
  <si>
    <t>赵传宝</t>
  </si>
  <si>
    <t>123.4</t>
  </si>
  <si>
    <t>郭长华</t>
  </si>
  <si>
    <t>106.43</t>
  </si>
  <si>
    <t>358</t>
  </si>
  <si>
    <t>孙宝兵</t>
  </si>
  <si>
    <t>66</t>
  </si>
  <si>
    <t>230</t>
  </si>
  <si>
    <t>李凡</t>
  </si>
  <si>
    <t>353.92</t>
  </si>
  <si>
    <t>赵坝村</t>
  </si>
  <si>
    <t>王德富</t>
  </si>
  <si>
    <t>255</t>
  </si>
  <si>
    <t>徐为民</t>
  </si>
  <si>
    <t>560.5</t>
  </si>
  <si>
    <t>徐子财</t>
  </si>
  <si>
    <t>217.5</t>
  </si>
  <si>
    <t>267</t>
  </si>
  <si>
    <t>谷惠山</t>
  </si>
  <si>
    <t>104.5</t>
  </si>
  <si>
    <t>陈家富</t>
  </si>
  <si>
    <t>259.606</t>
  </si>
  <si>
    <t>120</t>
  </si>
  <si>
    <t>陈志东</t>
  </si>
  <si>
    <t>213</t>
  </si>
  <si>
    <t>韩向忠</t>
  </si>
  <si>
    <t>123.51</t>
  </si>
  <si>
    <t>谢承云</t>
  </si>
  <si>
    <t>459</t>
  </si>
  <si>
    <t>丁峰</t>
  </si>
  <si>
    <t>456.745</t>
  </si>
  <si>
    <t>许庆</t>
  </si>
  <si>
    <t>548.77</t>
  </si>
  <si>
    <t>熊星国</t>
  </si>
  <si>
    <t>133</t>
  </si>
  <si>
    <t>纪永</t>
  </si>
  <si>
    <t>434.68</t>
  </si>
  <si>
    <t>孙友浪</t>
  </si>
  <si>
    <t>114.53</t>
  </si>
  <si>
    <t>徐子来</t>
  </si>
  <si>
    <t>209.53</t>
  </si>
  <si>
    <t>王国林</t>
  </si>
  <si>
    <t>379.055</t>
  </si>
  <si>
    <t>祝永明</t>
  </si>
  <si>
    <t>365</t>
  </si>
  <si>
    <t>章春</t>
  </si>
  <si>
    <t>239</t>
  </si>
  <si>
    <t>贾月梅</t>
  </si>
  <si>
    <t>410.66</t>
  </si>
  <si>
    <t>414.81</t>
  </si>
  <si>
    <t>王绕</t>
  </si>
  <si>
    <t>70.11</t>
  </si>
  <si>
    <t>周祝明</t>
  </si>
  <si>
    <t>87</t>
  </si>
  <si>
    <t>周德祥</t>
  </si>
  <si>
    <t>蔡德标</t>
  </si>
  <si>
    <t>55.82</t>
  </si>
  <si>
    <t>蔡德明</t>
  </si>
  <si>
    <t>99.42</t>
  </si>
  <si>
    <t>许恒信</t>
  </si>
  <si>
    <t>17.4</t>
  </si>
  <si>
    <t>杨亚如</t>
  </si>
  <si>
    <t>骆家林</t>
  </si>
  <si>
    <t>104.4</t>
  </si>
  <si>
    <t>许万财</t>
  </si>
  <si>
    <t>25</t>
  </si>
  <si>
    <t>陶玉琴</t>
  </si>
  <si>
    <t>56.7</t>
  </si>
  <si>
    <t>王孙</t>
  </si>
  <si>
    <t>22.8</t>
  </si>
  <si>
    <t>南京市六合区2025年夏季秸秆还田作业面积表-马鞍街道</t>
  </si>
  <si>
    <t>巴山村</t>
  </si>
  <si>
    <t>厉登连</t>
  </si>
  <si>
    <t>周正华</t>
  </si>
  <si>
    <t>魏海峰</t>
  </si>
  <si>
    <t>钱伟志</t>
  </si>
  <si>
    <t>成乐梅</t>
  </si>
  <si>
    <t>杨益龙</t>
  </si>
  <si>
    <t>范存方</t>
  </si>
  <si>
    <t>沙有江</t>
  </si>
  <si>
    <t>周瑞喜</t>
  </si>
  <si>
    <t>缪新乾</t>
  </si>
  <si>
    <t>成乐根</t>
  </si>
  <si>
    <t>刘湘峰</t>
  </si>
  <si>
    <t>成万金</t>
  </si>
  <si>
    <t>郭昌宣</t>
  </si>
  <si>
    <t>施晓军</t>
  </si>
  <si>
    <t>林宣柱</t>
  </si>
  <si>
    <t>厉夕平</t>
  </si>
  <si>
    <t>徐瑞好</t>
  </si>
  <si>
    <t>张彪</t>
  </si>
  <si>
    <t>许依全</t>
  </si>
  <si>
    <t>杜昌友</t>
  </si>
  <si>
    <t>戴立华</t>
  </si>
  <si>
    <t>成道忠</t>
  </si>
  <si>
    <t>徐声连</t>
  </si>
  <si>
    <t>柏文虎</t>
  </si>
  <si>
    <t>周勇</t>
  </si>
  <si>
    <t>侯宗宝</t>
  </si>
  <si>
    <t>周国金</t>
  </si>
  <si>
    <t>韩同金</t>
  </si>
  <si>
    <t>黄岗村</t>
  </si>
  <si>
    <t>南京集正农业发展有限公司</t>
  </si>
  <si>
    <t>裘明龙</t>
  </si>
  <si>
    <t>李文官</t>
  </si>
  <si>
    <t>史德贵</t>
  </si>
  <si>
    <t>郭其香</t>
  </si>
  <si>
    <t>张德明</t>
  </si>
  <si>
    <t>李俊</t>
  </si>
  <si>
    <t>袁学田</t>
  </si>
  <si>
    <t>戴有山</t>
  </si>
  <si>
    <t>徐传友</t>
  </si>
  <si>
    <t>阮兆江</t>
  </si>
  <si>
    <t>采光河</t>
  </si>
  <si>
    <t>庞金虎</t>
  </si>
  <si>
    <t>陈建</t>
  </si>
  <si>
    <t>王其国</t>
  </si>
  <si>
    <t>王正超</t>
  </si>
  <si>
    <t>包兴海</t>
  </si>
  <si>
    <t>南京乐畜生态农业发展有限公司</t>
  </si>
  <si>
    <t>严圣云</t>
  </si>
  <si>
    <t>杨庆杰</t>
  </si>
  <si>
    <t>张传金</t>
  </si>
  <si>
    <t>邹传福</t>
  </si>
  <si>
    <t>夏业来</t>
  </si>
  <si>
    <t>马集社区</t>
  </si>
  <si>
    <t>赵德松</t>
  </si>
  <si>
    <t>南京市六合区果馨园家庭农场</t>
  </si>
  <si>
    <t>大圣村</t>
  </si>
  <si>
    <t>徐功有</t>
  </si>
  <si>
    <t>马其晨</t>
  </si>
  <si>
    <t>陈再朝</t>
  </si>
  <si>
    <t>周乐全</t>
  </si>
  <si>
    <t>应华平</t>
  </si>
  <si>
    <t>马齐标</t>
  </si>
  <si>
    <t>阮祥兵</t>
  </si>
  <si>
    <t>马恩林</t>
  </si>
  <si>
    <t>刘学明</t>
  </si>
  <si>
    <t>卜奎江</t>
  </si>
  <si>
    <t>徐宏彬</t>
  </si>
  <si>
    <t>叶仕有</t>
  </si>
  <si>
    <t>孙飞飞</t>
  </si>
  <si>
    <t>马昌玉</t>
  </si>
  <si>
    <t>陈列兵</t>
  </si>
  <si>
    <t>郭永海</t>
  </si>
  <si>
    <t>孙元喜</t>
  </si>
  <si>
    <t>周学松</t>
  </si>
  <si>
    <t>王学明</t>
  </si>
  <si>
    <t>何宝玉</t>
  </si>
  <si>
    <t>周群</t>
  </si>
  <si>
    <t>任学军</t>
  </si>
  <si>
    <t>吴定芳</t>
  </si>
  <si>
    <t>杨中和</t>
  </si>
  <si>
    <t>许开祥</t>
  </si>
  <si>
    <t>张锦昌</t>
  </si>
  <si>
    <t>李建忠</t>
  </si>
  <si>
    <t>马恩禄</t>
  </si>
  <si>
    <t>陈其有</t>
  </si>
  <si>
    <t>陆云龙</t>
  </si>
  <si>
    <t>叶长春</t>
  </si>
  <si>
    <t>何育林</t>
  </si>
  <si>
    <t>卢干江</t>
  </si>
  <si>
    <t>薛德宏</t>
  </si>
  <si>
    <t>陈付山</t>
  </si>
  <si>
    <t>卢干文</t>
  </si>
  <si>
    <t>陈宝田</t>
  </si>
  <si>
    <t>竺加武</t>
  </si>
  <si>
    <t>徐功明</t>
  </si>
  <si>
    <t>郭其友</t>
  </si>
  <si>
    <t>丁元开</t>
  </si>
  <si>
    <t>林顺元</t>
  </si>
  <si>
    <t>方大涛</t>
  </si>
  <si>
    <t>梁扣华</t>
  </si>
  <si>
    <t>孙月升</t>
  </si>
  <si>
    <t>孙玉效</t>
  </si>
  <si>
    <t>南京鑫森生态农业有限公司</t>
  </si>
  <si>
    <t>江苏恒禾生态农业有限责任公司</t>
  </si>
  <si>
    <t>南京东豫昌休闲农庄有限公司</t>
  </si>
  <si>
    <t>南京天昊农林科技有限公司</t>
  </si>
  <si>
    <t>勤丰村</t>
  </si>
  <si>
    <t>吕在林</t>
  </si>
  <si>
    <t>李怀满</t>
  </si>
  <si>
    <t>孙凤州</t>
  </si>
  <si>
    <t>徐春地</t>
  </si>
  <si>
    <t>穆成千</t>
  </si>
  <si>
    <t>张洪</t>
  </si>
  <si>
    <t>陈维志</t>
  </si>
  <si>
    <t>郑维华</t>
  </si>
  <si>
    <t>吉文唐</t>
  </si>
  <si>
    <t>郭年越</t>
  </si>
  <si>
    <t>许书观</t>
  </si>
  <si>
    <t>单道林</t>
  </si>
  <si>
    <t>王治珍</t>
  </si>
  <si>
    <t>南京勤丰秸杆科技有限公司</t>
  </si>
  <si>
    <t>张金忠</t>
  </si>
  <si>
    <t>张道有</t>
  </si>
  <si>
    <t>姜德会</t>
  </si>
  <si>
    <t>陈玉</t>
  </si>
  <si>
    <t>玉王村</t>
  </si>
  <si>
    <t>林富华</t>
  </si>
  <si>
    <t>张银海</t>
  </si>
  <si>
    <t>张道兵</t>
  </si>
  <si>
    <t>徐建华</t>
  </si>
  <si>
    <t>江杰</t>
  </si>
  <si>
    <t>黄爱国</t>
  </si>
  <si>
    <t>虞乃河</t>
  </si>
  <si>
    <t>李冬梅</t>
  </si>
  <si>
    <t>汤德平</t>
  </si>
  <si>
    <t>陈如高</t>
  </si>
  <si>
    <t>高学朝</t>
  </si>
  <si>
    <t>杨华山</t>
  </si>
  <si>
    <t>李登山</t>
  </si>
  <si>
    <t>王香萱</t>
  </si>
  <si>
    <t>高星</t>
  </si>
  <si>
    <t>汤忠兵</t>
  </si>
  <si>
    <t>王正山</t>
  </si>
  <si>
    <t>余跃祥</t>
  </si>
  <si>
    <t>李步恒</t>
  </si>
  <si>
    <t>吴远发</t>
  </si>
  <si>
    <t>林保美</t>
  </si>
  <si>
    <t>许其正</t>
  </si>
  <si>
    <t>郭营村</t>
  </si>
  <si>
    <t>尤小培</t>
  </si>
  <si>
    <t>徐思凯</t>
  </si>
  <si>
    <t>董维保</t>
  </si>
  <si>
    <t>李文静</t>
  </si>
  <si>
    <t>陈淮成</t>
  </si>
  <si>
    <t>王金德</t>
  </si>
  <si>
    <t>戴玉东</t>
  </si>
  <si>
    <t>陈维</t>
  </si>
  <si>
    <t>干凤峰</t>
  </si>
  <si>
    <t>于国庆</t>
  </si>
  <si>
    <t>中心社区</t>
  </si>
  <si>
    <t>洪名云</t>
  </si>
  <si>
    <t>陈士龙</t>
  </si>
  <si>
    <t>蒋尊连</t>
  </si>
  <si>
    <t>杨忠志</t>
  </si>
  <si>
    <t>李强</t>
  </si>
  <si>
    <t>南京南部新城生态农林发展有限公司</t>
  </si>
  <si>
    <t>赵谷兵</t>
  </si>
  <si>
    <t>王伦友</t>
  </si>
  <si>
    <t>蒋明忠</t>
  </si>
  <si>
    <t>许高林</t>
  </si>
  <si>
    <t>赵士举</t>
  </si>
  <si>
    <t>周兰芝</t>
  </si>
  <si>
    <t>高素芳</t>
  </si>
  <si>
    <t>黄赵村</t>
  </si>
  <si>
    <t>鲁海林</t>
  </si>
  <si>
    <t>魏守顺</t>
  </si>
  <si>
    <t>孙功军</t>
  </si>
  <si>
    <t>王礼飞</t>
  </si>
  <si>
    <t>王礼富</t>
  </si>
  <si>
    <t>李广</t>
  </si>
  <si>
    <t>刘恒好</t>
  </si>
  <si>
    <t>许海山</t>
  </si>
  <si>
    <t>徐为进</t>
  </si>
  <si>
    <t>岑福和</t>
  </si>
  <si>
    <t>蒋明道</t>
  </si>
  <si>
    <t>朱建忠</t>
  </si>
  <si>
    <t>夏绍宝</t>
  </si>
  <si>
    <t>许登标</t>
  </si>
  <si>
    <t>王寿仓</t>
  </si>
  <si>
    <t>徐声芝</t>
  </si>
  <si>
    <t>王三来</t>
  </si>
  <si>
    <t>金国庆</t>
  </si>
  <si>
    <t>李志杰</t>
  </si>
  <si>
    <t>李瑞</t>
  </si>
  <si>
    <t>蒋尊宝</t>
  </si>
  <si>
    <t>王永虎</t>
  </si>
  <si>
    <t>何昌星</t>
  </si>
  <si>
    <t>李宝荣</t>
  </si>
  <si>
    <t>曹冠冠</t>
  </si>
  <si>
    <t>杨恒玉</t>
  </si>
  <si>
    <t>蒋尊堂</t>
  </si>
  <si>
    <t>罗昌兴</t>
  </si>
  <si>
    <t>徐祥</t>
  </si>
  <si>
    <t>石平</t>
  </si>
  <si>
    <t>薄其进</t>
  </si>
  <si>
    <t>大营村</t>
  </si>
  <si>
    <t>王军</t>
  </si>
  <si>
    <t>段玉祥</t>
  </si>
  <si>
    <t>李守林</t>
  </si>
  <si>
    <t>蒋长新</t>
  </si>
  <si>
    <t>黄祖亮</t>
  </si>
  <si>
    <t>林家平</t>
  </si>
  <si>
    <t>陈九贵</t>
  </si>
  <si>
    <t>唐小荣</t>
  </si>
  <si>
    <t>朱志根</t>
  </si>
  <si>
    <t>徐止亮</t>
  </si>
  <si>
    <t>黄国峰</t>
  </si>
  <si>
    <t>王长春</t>
  </si>
  <si>
    <t>徐宝金</t>
  </si>
  <si>
    <t>房加贵</t>
  </si>
  <si>
    <t>蒋声来</t>
  </si>
  <si>
    <t>侯孝平</t>
  </si>
  <si>
    <t>蒋名林</t>
  </si>
  <si>
    <t>蒋名贵</t>
  </si>
  <si>
    <t>蒋名根</t>
  </si>
  <si>
    <t>胡玉琴</t>
  </si>
  <si>
    <t>蒋学用</t>
  </si>
  <si>
    <t>蒋声练</t>
  </si>
  <si>
    <t>黄露英</t>
  </si>
  <si>
    <t>城西社区</t>
  </si>
  <si>
    <t>张清正</t>
  </si>
  <si>
    <t>柏建祥</t>
  </si>
  <si>
    <t>房开生</t>
  </si>
  <si>
    <t>常永敏</t>
  </si>
  <si>
    <t>徐思套</t>
  </si>
  <si>
    <t>厉永祥</t>
  </si>
  <si>
    <t>汤旭</t>
  </si>
  <si>
    <t>陈为桂</t>
  </si>
  <si>
    <t>厉永余</t>
  </si>
  <si>
    <t>泥桥村</t>
  </si>
  <si>
    <t>张和贤</t>
  </si>
  <si>
    <t>印征富</t>
  </si>
  <si>
    <t>杨正彬</t>
  </si>
  <si>
    <t>周宗军</t>
  </si>
  <si>
    <t>周宗喜</t>
  </si>
  <si>
    <t>郑加朝</t>
  </si>
  <si>
    <t>唐付江</t>
  </si>
  <si>
    <t>朱金贵</t>
  </si>
  <si>
    <t>许云昌</t>
  </si>
  <si>
    <t>谢传明</t>
  </si>
  <si>
    <t>王乃春</t>
  </si>
  <si>
    <t>陈恒付</t>
  </si>
  <si>
    <t>王立根</t>
  </si>
  <si>
    <t>时德义</t>
  </si>
  <si>
    <t>马昌桂</t>
  </si>
  <si>
    <t>陆登坤</t>
  </si>
  <si>
    <t>刘金玉</t>
  </si>
  <si>
    <t>刘有云</t>
  </si>
  <si>
    <t>刘有兵</t>
  </si>
  <si>
    <t>何正友</t>
  </si>
  <si>
    <t>王志文</t>
  </si>
  <si>
    <t>赵万元</t>
  </si>
  <si>
    <t>殷宏宝</t>
  </si>
  <si>
    <t>周维信</t>
  </si>
  <si>
    <t>张爱梅</t>
  </si>
  <si>
    <t>朱德山</t>
  </si>
  <si>
    <t>胡传智</t>
  </si>
  <si>
    <t>王如兵</t>
  </si>
  <si>
    <t>徐恩宏</t>
  </si>
  <si>
    <t>陈文康</t>
  </si>
  <si>
    <t>刘后有</t>
  </si>
  <si>
    <t>张文志</t>
  </si>
  <si>
    <t>马昌林</t>
  </si>
  <si>
    <t>朱德昌</t>
  </si>
  <si>
    <t>刘后业</t>
  </si>
  <si>
    <t>刘恒山</t>
  </si>
  <si>
    <t>陈恒洲</t>
  </si>
  <si>
    <t>龚后林</t>
  </si>
  <si>
    <t>陈恒超</t>
  </si>
  <si>
    <t>刘后林</t>
  </si>
  <si>
    <t>马恩山</t>
  </si>
  <si>
    <t>侯玉昌</t>
  </si>
  <si>
    <t>周乃余</t>
  </si>
  <si>
    <t>胡传朝</t>
  </si>
  <si>
    <t>陈宗宝</t>
  </si>
  <si>
    <t>丁乃仁</t>
  </si>
  <si>
    <t>王元贵</t>
  </si>
  <si>
    <t>赵春明</t>
  </si>
  <si>
    <t>刘后宝</t>
  </si>
  <si>
    <t>刘后之</t>
  </si>
  <si>
    <t>刘金高</t>
  </si>
  <si>
    <t>陈伏健</t>
  </si>
  <si>
    <t>张金祥</t>
  </si>
  <si>
    <t>陈恒松</t>
  </si>
  <si>
    <t>陈恒伏</t>
  </si>
  <si>
    <t>陈恒明</t>
  </si>
  <si>
    <t>王立成</t>
  </si>
  <si>
    <t>陈恒林</t>
  </si>
  <si>
    <t>河王湖村</t>
  </si>
  <si>
    <t>王登兵</t>
  </si>
  <si>
    <t>方定国</t>
  </si>
  <si>
    <t>原天林</t>
  </si>
  <si>
    <t>张子兵</t>
  </si>
  <si>
    <t>包志发</t>
  </si>
  <si>
    <t>裘明汝</t>
  </si>
  <si>
    <t>王世宏</t>
  </si>
  <si>
    <t>杨金祥</t>
  </si>
  <si>
    <t>冯月林</t>
  </si>
  <si>
    <t>林宗田</t>
  </si>
  <si>
    <t>贡述林</t>
  </si>
  <si>
    <t>王玉友</t>
  </si>
  <si>
    <t>王登槽</t>
  </si>
  <si>
    <t>王寿朝</t>
  </si>
  <si>
    <t>王从华</t>
  </si>
  <si>
    <t>朱正银</t>
  </si>
  <si>
    <t>瞿正中</t>
  </si>
  <si>
    <t>王从山</t>
  </si>
  <si>
    <t>王登祥</t>
  </si>
  <si>
    <t>董正朝</t>
  </si>
  <si>
    <t>蔡建兵</t>
  </si>
  <si>
    <t>唐佳发</t>
  </si>
  <si>
    <t>王厚昌</t>
  </si>
  <si>
    <t>陆文峰</t>
  </si>
  <si>
    <t>刘杰江</t>
  </si>
  <si>
    <t>钱朝喜</t>
  </si>
  <si>
    <t>马其高</t>
  </si>
  <si>
    <t>董堂玉</t>
  </si>
  <si>
    <t>王朝昌</t>
  </si>
  <si>
    <t>朱正斌</t>
  </si>
  <si>
    <t>陈修华</t>
  </si>
  <si>
    <t>平玉国</t>
  </si>
  <si>
    <t>尖山村</t>
  </si>
  <si>
    <t>陶经寿</t>
  </si>
  <si>
    <t>黄琴</t>
  </si>
  <si>
    <t>侯正兵</t>
  </si>
  <si>
    <t>周金才</t>
  </si>
  <si>
    <t>方大虎</t>
  </si>
  <si>
    <t>张有新</t>
  </si>
  <si>
    <t>南京市六合区文喜家庭农场</t>
  </si>
  <si>
    <t>刘德荣</t>
  </si>
  <si>
    <t>孙荣根</t>
  </si>
  <si>
    <t>南京龙岭谷生态农业有限公司</t>
  </si>
  <si>
    <t>南京市六合区罗子山生态农业专业合作社</t>
  </si>
  <si>
    <t>鲍如彦</t>
  </si>
  <si>
    <t>朱文舟</t>
  </si>
  <si>
    <t>夏绍花</t>
  </si>
  <si>
    <t>王茂良</t>
  </si>
  <si>
    <t>林国有</t>
  </si>
  <si>
    <t>赵国山</t>
  </si>
  <si>
    <t>陈进福</t>
  </si>
  <si>
    <t>吴远芳</t>
  </si>
  <si>
    <t>唐国军</t>
  </si>
  <si>
    <t>金明顺</t>
  </si>
  <si>
    <t>吴永树</t>
  </si>
  <si>
    <t>孙红珠</t>
  </si>
  <si>
    <t>平山村</t>
  </si>
  <si>
    <t>许云高</t>
  </si>
  <si>
    <t>许学先</t>
  </si>
  <si>
    <t>许云忠</t>
  </si>
  <si>
    <t>郭学元</t>
  </si>
  <si>
    <t>郭玉洲</t>
  </si>
  <si>
    <t>郭明桃</t>
  </si>
  <si>
    <t>郭荣林</t>
  </si>
  <si>
    <t>徐承德</t>
  </si>
  <si>
    <t>侯世龙</t>
  </si>
  <si>
    <t>侯从新</t>
  </si>
  <si>
    <t>柯文华</t>
  </si>
  <si>
    <t>徐永军</t>
  </si>
  <si>
    <t>徐克中</t>
  </si>
  <si>
    <t>张正维</t>
  </si>
  <si>
    <t>张正荣</t>
  </si>
  <si>
    <t>刘传余</t>
  </si>
  <si>
    <t>赵翠华</t>
  </si>
  <si>
    <t>屠本新</t>
  </si>
  <si>
    <t>马家贵</t>
  </si>
  <si>
    <t>张加平</t>
  </si>
  <si>
    <t>张加槽</t>
  </si>
  <si>
    <t>张必良</t>
  </si>
  <si>
    <t>张加山</t>
  </si>
  <si>
    <t>王成国</t>
  </si>
  <si>
    <t>胡学山</t>
  </si>
  <si>
    <t>胡学河</t>
  </si>
  <si>
    <t>胡传俊</t>
  </si>
  <si>
    <t>胡传林</t>
  </si>
  <si>
    <t>胡学祥</t>
  </si>
  <si>
    <t>胡传富</t>
  </si>
  <si>
    <t>胡传祥</t>
  </si>
  <si>
    <t>陈寿峰</t>
  </si>
  <si>
    <t>陈宗江</t>
  </si>
  <si>
    <t>孙世强</t>
  </si>
  <si>
    <t>孙世刚</t>
  </si>
  <si>
    <t>陈有云</t>
  </si>
  <si>
    <t>桂正云</t>
  </si>
  <si>
    <t>桂正富</t>
  </si>
  <si>
    <t>李聚峰</t>
  </si>
  <si>
    <t>王成义</t>
  </si>
  <si>
    <t>张朋歧</t>
  </si>
  <si>
    <t>宋龙凤</t>
  </si>
  <si>
    <t>马云海</t>
  </si>
  <si>
    <t>侯德山</t>
  </si>
  <si>
    <t>丁红梅</t>
  </si>
  <si>
    <t>李家广</t>
  </si>
  <si>
    <t>李家顺</t>
  </si>
  <si>
    <t>李家宝</t>
  </si>
  <si>
    <t>陈月勤</t>
  </si>
  <si>
    <t>陈有忠</t>
  </si>
  <si>
    <t>桂志明</t>
  </si>
  <si>
    <t>桂志高</t>
  </si>
  <si>
    <t>桂志田</t>
  </si>
  <si>
    <t>桂宝芝</t>
  </si>
  <si>
    <t>张朋乐</t>
  </si>
  <si>
    <t>于传琪</t>
  </si>
  <si>
    <t>于传根</t>
  </si>
  <si>
    <t>陈名年</t>
  </si>
  <si>
    <t>杨从福</t>
  </si>
  <si>
    <t>陈名兰</t>
  </si>
  <si>
    <t>杨先荣</t>
  </si>
  <si>
    <t>陈宗顺</t>
  </si>
  <si>
    <t>陈宗平</t>
  </si>
  <si>
    <t>仲金堂</t>
  </si>
  <si>
    <t>于传红</t>
  </si>
  <si>
    <t>陈名相</t>
  </si>
  <si>
    <t>杨从信</t>
  </si>
  <si>
    <t>桂志纲</t>
  </si>
  <si>
    <t>陈贤忠</t>
  </si>
  <si>
    <t>丁传贵</t>
  </si>
  <si>
    <t>高俊奇</t>
  </si>
  <si>
    <t>胡增年</t>
  </si>
  <si>
    <t>金佩玉</t>
  </si>
  <si>
    <t>李炼红</t>
  </si>
  <si>
    <t>刘连昌</t>
  </si>
  <si>
    <t>刘野</t>
  </si>
  <si>
    <t>陆华亭</t>
  </si>
  <si>
    <t>邵永剑</t>
  </si>
  <si>
    <t>宋齐鹏</t>
  </si>
  <si>
    <t>滕汉齐</t>
  </si>
  <si>
    <t>王金国</t>
  </si>
  <si>
    <t>王祖煌</t>
  </si>
  <si>
    <t>夏本武</t>
  </si>
  <si>
    <t>夏绍海</t>
  </si>
  <si>
    <t>夏增刚</t>
  </si>
  <si>
    <t>肖华波</t>
  </si>
  <si>
    <t>徐利军</t>
  </si>
  <si>
    <t>许友龙</t>
  </si>
  <si>
    <t>张道尚</t>
  </si>
  <si>
    <t>张家宏</t>
  </si>
  <si>
    <t>张康磊</t>
  </si>
  <si>
    <t>朱宝山</t>
  </si>
  <si>
    <t>朱久贵</t>
  </si>
  <si>
    <t>南京市六合区2025年夏季秸秆还田作业面积表-冶山街道</t>
  </si>
  <si>
    <t>东王社区</t>
  </si>
  <si>
    <t>傅海云</t>
  </si>
  <si>
    <t>李传双</t>
  </si>
  <si>
    <t>赵松平</t>
  </si>
  <si>
    <t>林胜兵</t>
  </si>
  <si>
    <t>缪新坤</t>
  </si>
  <si>
    <t>王琪山</t>
  </si>
  <si>
    <t>王宗道</t>
  </si>
  <si>
    <t>吴钢</t>
  </si>
  <si>
    <t>孙启松</t>
  </si>
  <si>
    <t>马同明</t>
  </si>
  <si>
    <t>郑德柱</t>
  </si>
  <si>
    <t>王长田</t>
  </si>
  <si>
    <t>汪秀洲</t>
  </si>
  <si>
    <t>朱延江</t>
  </si>
  <si>
    <t>陈华云</t>
  </si>
  <si>
    <t>南京市六合区联联丰农作物种植专业合作社</t>
  </si>
  <si>
    <t>南京市六合区金佳禾农业发展专业合作社</t>
  </si>
  <si>
    <t>赵学萍</t>
  </si>
  <si>
    <t>朱正方</t>
  </si>
  <si>
    <t>纪月明</t>
  </si>
  <si>
    <t>厉明财</t>
  </si>
  <si>
    <t>竺升祥</t>
  </si>
  <si>
    <t>陈正明</t>
  </si>
  <si>
    <t>刘连和</t>
  </si>
  <si>
    <t>胡朝林</t>
  </si>
  <si>
    <t>颜元福</t>
  </si>
  <si>
    <t>谢久平</t>
  </si>
  <si>
    <t>张云良</t>
  </si>
  <si>
    <t>方国华</t>
  </si>
  <si>
    <t>沈朝柱</t>
  </si>
  <si>
    <t>沈登华</t>
  </si>
  <si>
    <t>南京泽润农林科技有限公司</t>
  </si>
  <si>
    <t>岗陈村</t>
  </si>
  <si>
    <t>虞金恒</t>
  </si>
  <si>
    <t>胡国才</t>
  </si>
  <si>
    <t>王德林</t>
  </si>
  <si>
    <t>景安朝</t>
  </si>
  <si>
    <t>沈爱超</t>
  </si>
  <si>
    <t>糜长海</t>
  </si>
  <si>
    <t>吴兴富</t>
  </si>
  <si>
    <t>陆文友</t>
  </si>
  <si>
    <t>南京市六合区植保专业合作社</t>
  </si>
  <si>
    <t>周礼兵</t>
  </si>
  <si>
    <t>朱全民</t>
  </si>
  <si>
    <t>李大富</t>
  </si>
  <si>
    <t>马恩朝</t>
  </si>
  <si>
    <t>张朋华</t>
  </si>
  <si>
    <t>骆自松</t>
  </si>
  <si>
    <t>屠本江</t>
  </si>
  <si>
    <t>余国山</t>
  </si>
  <si>
    <t>陈国青</t>
  </si>
  <si>
    <t>胡先兵</t>
  </si>
  <si>
    <t>石柱林社区</t>
  </si>
  <si>
    <t>蒋为忠</t>
  </si>
  <si>
    <t>戴珍海</t>
  </si>
  <si>
    <t>张君祥</t>
  </si>
  <si>
    <t>熊法昌</t>
  </si>
  <si>
    <t>朱成军</t>
  </si>
  <si>
    <t>方军海</t>
  </si>
  <si>
    <t>徐长明</t>
  </si>
  <si>
    <t>翁志山</t>
  </si>
  <si>
    <t>丁长宝</t>
  </si>
  <si>
    <t>柯万有</t>
  </si>
  <si>
    <t>李国明</t>
  </si>
  <si>
    <t>王怀兆</t>
  </si>
  <si>
    <t>田志俊</t>
  </si>
  <si>
    <t>王尚更</t>
  </si>
  <si>
    <t>曹凤祥</t>
  </si>
  <si>
    <t>四合墩社区</t>
  </si>
  <si>
    <t>李大财</t>
  </si>
  <si>
    <t>张忠仁</t>
  </si>
  <si>
    <t>骆传飞</t>
  </si>
  <si>
    <t>郭福美</t>
  </si>
  <si>
    <t>王进召</t>
  </si>
  <si>
    <t>徐学山</t>
  </si>
  <si>
    <t>张天有</t>
  </si>
  <si>
    <t>吴金祥</t>
  </si>
  <si>
    <t>冶山社区</t>
  </si>
  <si>
    <t>陈宏琴</t>
  </si>
  <si>
    <t>瞿康保</t>
  </si>
  <si>
    <t>崔顺友</t>
  </si>
  <si>
    <t>姜德兵</t>
  </si>
  <si>
    <t>陆玉祥</t>
  </si>
  <si>
    <t>杨国元</t>
  </si>
  <si>
    <t>施立山</t>
  </si>
  <si>
    <t>邰成章</t>
  </si>
  <si>
    <t>李兴华</t>
  </si>
  <si>
    <t>董伟</t>
  </si>
  <si>
    <t>叶文林</t>
  </si>
  <si>
    <t>殷其彬</t>
  </si>
  <si>
    <t>张德满</t>
  </si>
  <si>
    <t>张德友</t>
  </si>
  <si>
    <t>郭正洲</t>
  </si>
  <si>
    <t>王坚</t>
  </si>
  <si>
    <t>南京冶泉农业发展科技有限公司</t>
  </si>
  <si>
    <t>白云山社区</t>
  </si>
  <si>
    <t>吴玉锡</t>
  </si>
  <si>
    <t>陈富贵</t>
  </si>
  <si>
    <t>张颜颜</t>
  </si>
  <si>
    <t>刘志园</t>
  </si>
  <si>
    <t>林茂云</t>
  </si>
  <si>
    <t>郑文虎</t>
  </si>
  <si>
    <t>顾德朋</t>
  </si>
  <si>
    <t>胡国华</t>
  </si>
  <si>
    <t>翁立新</t>
  </si>
  <si>
    <t>吴保山</t>
  </si>
  <si>
    <t>石英凤</t>
  </si>
  <si>
    <t>吴金平</t>
  </si>
  <si>
    <t>姚文林</t>
  </si>
  <si>
    <t>胥亮</t>
  </si>
  <si>
    <t>程立昌</t>
  </si>
  <si>
    <t>曹玉才</t>
  </si>
  <si>
    <t>赵自槽</t>
  </si>
  <si>
    <t>王宏朝</t>
  </si>
  <si>
    <t>盛学余</t>
  </si>
  <si>
    <t>瓜娄村</t>
  </si>
  <si>
    <t>徐升龙</t>
  </si>
  <si>
    <t>柏安徽</t>
  </si>
  <si>
    <t>王芝祥</t>
  </si>
  <si>
    <t>薛德银</t>
  </si>
  <si>
    <t>王万昌</t>
  </si>
  <si>
    <t>曾玉朝</t>
  </si>
  <si>
    <t>赵玉芹</t>
  </si>
  <si>
    <t>周锋</t>
  </si>
  <si>
    <t>周正海</t>
  </si>
  <si>
    <t>缪明高</t>
  </si>
  <si>
    <t>辛德明</t>
  </si>
  <si>
    <t>南京市六合区禾益植保专业合作社</t>
  </si>
  <si>
    <t>葛士银</t>
  </si>
  <si>
    <t>薛德均</t>
  </si>
  <si>
    <t>陈立</t>
  </si>
  <si>
    <t>秦文华</t>
  </si>
  <si>
    <t>梁金山</t>
  </si>
  <si>
    <t>骆自华</t>
  </si>
  <si>
    <t>单义顺</t>
  </si>
  <si>
    <t>薛德余</t>
  </si>
  <si>
    <t>双墩村</t>
  </si>
  <si>
    <t>柯学宝</t>
  </si>
  <si>
    <t>周军标</t>
  </si>
  <si>
    <t>杜明华</t>
  </si>
  <si>
    <t>武泽文</t>
  </si>
  <si>
    <t>江苏拾趣旅游发展有限公司</t>
  </si>
  <si>
    <t>王亚民</t>
  </si>
  <si>
    <t>陈正芳</t>
  </si>
  <si>
    <t>南京市六合区探春农机专业合作社</t>
  </si>
  <si>
    <t>南京市六合区2025年夏季秸秆还田作业面积表-竹镇镇</t>
  </si>
  <si>
    <t>土地流转协议</t>
  </si>
  <si>
    <t>八里社区</t>
  </si>
  <si>
    <t>郭玉福</t>
  </si>
  <si>
    <t>李俊明</t>
  </si>
  <si>
    <t>王香正</t>
  </si>
  <si>
    <t>朱陈健</t>
  </si>
  <si>
    <t>管忠庆</t>
  </si>
  <si>
    <t>吴士军</t>
  </si>
  <si>
    <t>段玉伟</t>
  </si>
  <si>
    <t>张兆根</t>
  </si>
  <si>
    <t>韩德山</t>
  </si>
  <si>
    <t>沐贤宝</t>
  </si>
  <si>
    <t>章连卫</t>
  </si>
  <si>
    <t>姜家刚</t>
  </si>
  <si>
    <t>陈允成</t>
  </si>
  <si>
    <t>宁道新</t>
  </si>
  <si>
    <t>孟开言</t>
  </si>
  <si>
    <t>林立飞</t>
  </si>
  <si>
    <t>侯孝龙</t>
  </si>
  <si>
    <t>李加山</t>
  </si>
  <si>
    <t>孔杰</t>
  </si>
  <si>
    <t>蔡林</t>
  </si>
  <si>
    <t>张华胜</t>
  </si>
  <si>
    <t>谢庆波</t>
  </si>
  <si>
    <t>乌石村</t>
  </si>
  <si>
    <t>崔开勇</t>
  </si>
  <si>
    <t>潘祥斌</t>
  </si>
  <si>
    <t>唐来臣</t>
  </si>
  <si>
    <t>陈立忠</t>
  </si>
  <si>
    <t>董加林</t>
  </si>
  <si>
    <t>凌海峰</t>
  </si>
  <si>
    <t>卞万贵</t>
  </si>
  <si>
    <t>马山</t>
  </si>
  <si>
    <t>高晓文</t>
  </si>
  <si>
    <t>南京市兴华牧业有限公司</t>
  </si>
  <si>
    <t>潘国洲</t>
  </si>
  <si>
    <t>李春斌</t>
  </si>
  <si>
    <t>徐孝成</t>
  </si>
  <si>
    <t>李钰琪</t>
  </si>
  <si>
    <t>刘善奎</t>
  </si>
  <si>
    <t>大侯社区</t>
  </si>
  <si>
    <t>陈永忠</t>
  </si>
  <si>
    <t>聂辉</t>
  </si>
  <si>
    <t>张高举</t>
  </si>
  <si>
    <t>王文林</t>
  </si>
  <si>
    <t>刘荣波</t>
  </si>
  <si>
    <t>林桂清</t>
  </si>
  <si>
    <t>聂武</t>
  </si>
  <si>
    <t>翁修彬</t>
  </si>
  <si>
    <t>詹顺德</t>
  </si>
  <si>
    <t>李德宝</t>
  </si>
  <si>
    <t>南京市首佳农机服务专业合作社</t>
  </si>
  <si>
    <t>烟墩社区</t>
  </si>
  <si>
    <t>陆文宏</t>
  </si>
  <si>
    <t>毛国林</t>
  </si>
  <si>
    <t>林金龙</t>
  </si>
  <si>
    <t>韩德明</t>
  </si>
  <si>
    <t>苗小柱</t>
  </si>
  <si>
    <t>史胜国</t>
  </si>
  <si>
    <t>李培月</t>
  </si>
  <si>
    <t>韩德宝</t>
  </si>
  <si>
    <t>王久东</t>
  </si>
  <si>
    <t>冯培先</t>
  </si>
  <si>
    <t>孙建国</t>
  </si>
  <si>
    <t>杜玉祥</t>
  </si>
  <si>
    <t>袁树峰</t>
  </si>
  <si>
    <t>许明</t>
  </si>
  <si>
    <t>邵永安</t>
  </si>
  <si>
    <t>六合区宁泉家庭农场</t>
  </si>
  <si>
    <t>王倩</t>
  </si>
  <si>
    <t>韩新慧</t>
  </si>
  <si>
    <t>薛元福</t>
  </si>
  <si>
    <t>薛安乐</t>
  </si>
  <si>
    <t>吴丙洋</t>
  </si>
  <si>
    <t>南京管婆婆畜牧管理中心（有限合伙）</t>
  </si>
  <si>
    <t>张新洪</t>
  </si>
  <si>
    <t>李季学</t>
  </si>
  <si>
    <t>南京雨泉茶叶有限公司</t>
  </si>
  <si>
    <t>曹庆明</t>
  </si>
  <si>
    <t>王其龙</t>
  </si>
  <si>
    <t>陈声戈</t>
  </si>
  <si>
    <t>杨卫财</t>
  </si>
  <si>
    <t>张玉兵</t>
  </si>
  <si>
    <t>汤荣青</t>
  </si>
  <si>
    <t>陈月猛</t>
  </si>
  <si>
    <t>项永军</t>
  </si>
  <si>
    <t>亢义山</t>
  </si>
  <si>
    <t>吴锦恒</t>
  </si>
  <si>
    <t>张进三</t>
  </si>
  <si>
    <t>潘士华</t>
  </si>
  <si>
    <t>朱久珍</t>
  </si>
  <si>
    <t>亢义春</t>
  </si>
  <si>
    <t>邱季广</t>
  </si>
  <si>
    <t>李宝俊</t>
  </si>
  <si>
    <t>李加如</t>
  </si>
  <si>
    <t>陈信军</t>
  </si>
  <si>
    <t>朱久保</t>
  </si>
  <si>
    <t>竹墩社区</t>
  </si>
  <si>
    <t>周其明</t>
  </si>
  <si>
    <t>郑长田</t>
  </si>
  <si>
    <t>王东成</t>
  </si>
  <si>
    <t>陆卫河</t>
  </si>
  <si>
    <t>南京市六合区冬日艳丽蔬菜专业合作社</t>
  </si>
  <si>
    <t>刘仕锋</t>
  </si>
  <si>
    <t>袁昌海</t>
  </si>
  <si>
    <t>王长庆</t>
  </si>
  <si>
    <t>罗仁生</t>
  </si>
  <si>
    <t>石婆村</t>
  </si>
  <si>
    <t>贺庆刚</t>
  </si>
  <si>
    <t>高申友</t>
  </si>
  <si>
    <t>冀仁昌</t>
  </si>
  <si>
    <t>王国兵</t>
  </si>
  <si>
    <t>张乃露</t>
  </si>
  <si>
    <t>干文田</t>
  </si>
  <si>
    <t>许广剑</t>
  </si>
  <si>
    <t>黄传民</t>
  </si>
  <si>
    <t>胡士兵</t>
  </si>
  <si>
    <t>汤拂晓</t>
  </si>
  <si>
    <t>孟有标</t>
  </si>
  <si>
    <t>林金年</t>
  </si>
  <si>
    <t>任大明</t>
  </si>
  <si>
    <t>光华村</t>
  </si>
  <si>
    <t>唐玉</t>
  </si>
  <si>
    <t>王中春</t>
  </si>
  <si>
    <t>包志荣</t>
  </si>
  <si>
    <t>杨礼忠</t>
  </si>
  <si>
    <t>陈贵来</t>
  </si>
  <si>
    <t>殷志刚</t>
  </si>
  <si>
    <t>李春玉</t>
  </si>
  <si>
    <t>周玉山</t>
  </si>
  <si>
    <t>曹玉明</t>
  </si>
  <si>
    <t>平如志</t>
  </si>
  <si>
    <t>王发友</t>
  </si>
  <si>
    <t>潘朝玉</t>
  </si>
  <si>
    <t>李风山</t>
  </si>
  <si>
    <t>刘金山</t>
  </si>
  <si>
    <t>施寿军</t>
  </si>
  <si>
    <t>陈立兵</t>
  </si>
  <si>
    <t>王恒金</t>
  </si>
  <si>
    <t>杨照满</t>
  </si>
  <si>
    <t>王少兵</t>
  </si>
  <si>
    <t>高立奇</t>
  </si>
  <si>
    <t>张兴贞</t>
  </si>
  <si>
    <t>厉文军</t>
  </si>
  <si>
    <t>凌业江</t>
  </si>
  <si>
    <t>柏秀云</t>
  </si>
  <si>
    <t>钱国莲</t>
  </si>
  <si>
    <t>陈可清</t>
  </si>
  <si>
    <t>严班智</t>
  </si>
  <si>
    <t>张承保</t>
  </si>
  <si>
    <t>张加虎</t>
  </si>
  <si>
    <t>杨步年</t>
  </si>
  <si>
    <t>杨步明</t>
  </si>
  <si>
    <t>潘志中</t>
  </si>
  <si>
    <t>万保伦</t>
  </si>
  <si>
    <t>杨健</t>
  </si>
  <si>
    <t>凌传山</t>
  </si>
  <si>
    <t>金磁社区</t>
  </si>
  <si>
    <t>项大文</t>
  </si>
  <si>
    <t>邱成志</t>
  </si>
  <si>
    <t>吴贤明</t>
  </si>
  <si>
    <t>蔡少金</t>
  </si>
  <si>
    <t>岑桂柱</t>
  </si>
  <si>
    <t>柏正友</t>
  </si>
  <si>
    <t>南京润泽生态农业科技有限公司</t>
  </si>
  <si>
    <t>项立和</t>
  </si>
  <si>
    <t>大泉村</t>
  </si>
  <si>
    <t>南京裕泉生态园林公司</t>
  </si>
  <si>
    <t>杨元龙</t>
  </si>
  <si>
    <t>董道林</t>
  </si>
  <si>
    <t>周庆祥</t>
  </si>
  <si>
    <t>田健</t>
  </si>
  <si>
    <t>陈金美</t>
  </si>
  <si>
    <t>孙来山</t>
  </si>
  <si>
    <t>顾进福</t>
  </si>
  <si>
    <t>南京市六合区鸿园世煜家庭农场</t>
  </si>
  <si>
    <t>高应祥</t>
  </si>
  <si>
    <t>储成军</t>
  </si>
  <si>
    <t>南京冬梅现代农业科技有限公司</t>
  </si>
  <si>
    <t>朱新伦</t>
  </si>
  <si>
    <t>马道虎</t>
  </si>
  <si>
    <t>南京双源农业生态发展有限公司</t>
  </si>
  <si>
    <t>李桂兵</t>
  </si>
  <si>
    <t>南京捷利牡丹农业科技有限公司</t>
  </si>
  <si>
    <t>江苏铭泽生态农业发展有限公司</t>
  </si>
  <si>
    <t>李翠勇</t>
  </si>
  <si>
    <t>南京秋研红园林有限公司</t>
  </si>
  <si>
    <t>送驾社区</t>
  </si>
  <si>
    <t>南京千方旺植生态农业发展有限公司</t>
  </si>
  <si>
    <t>南京广禾生态农业发展有限公司</t>
  </si>
  <si>
    <t>徐健</t>
  </si>
  <si>
    <t>竹镇镇送驾社区</t>
  </si>
  <si>
    <t>侯桥村</t>
  </si>
  <si>
    <t>张子忠</t>
  </si>
  <si>
    <t>张国飞</t>
  </si>
  <si>
    <t>赵贵宝</t>
  </si>
  <si>
    <t>谈永康</t>
  </si>
  <si>
    <t>刘洪光</t>
  </si>
  <si>
    <t>张全忠</t>
  </si>
  <si>
    <t>许依财</t>
  </si>
  <si>
    <t>韩长河</t>
  </si>
  <si>
    <t>许依昌</t>
  </si>
  <si>
    <t>侯远恒</t>
  </si>
  <si>
    <t>项子宝</t>
  </si>
  <si>
    <t>陈灯仁</t>
  </si>
  <si>
    <t>陆定和</t>
  </si>
  <si>
    <t>许其美</t>
  </si>
  <si>
    <t>包志国</t>
  </si>
  <si>
    <t>侯宗和</t>
  </si>
  <si>
    <t>曹中宏</t>
  </si>
  <si>
    <t>侯宗坤</t>
  </si>
  <si>
    <t>侯传宏</t>
  </si>
  <si>
    <t>段久山</t>
  </si>
  <si>
    <t>王正勤</t>
  </si>
  <si>
    <t>秦为明</t>
  </si>
  <si>
    <t>秦为国</t>
  </si>
  <si>
    <t>成乐林</t>
  </si>
  <si>
    <t>杨万泉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</si>
</sst>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 "/>
  </numFmts>
  <fonts count="49">
    <font>
      <sz val="12"/>
      <name val="宋体"/>
      <charset val="134"/>
    </font>
    <font>
      <b/>
      <sz val="11"/>
      <name val="宋体"/>
      <charset val="134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b/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1"/>
      <color rgb="FFFF0000"/>
      <name val="宋体"/>
      <charset val="134"/>
    </font>
    <font>
      <sz val="12"/>
      <color rgb="FF000000"/>
      <name val="仿宋"/>
      <charset val="134"/>
    </font>
    <font>
      <sz val="11"/>
      <name val="仿宋_GB2312"/>
      <charset val="134"/>
    </font>
    <font>
      <sz val="11"/>
      <name val="宋体"/>
      <charset val="0"/>
    </font>
    <font>
      <sz val="10.5"/>
      <color rgb="FF000000"/>
      <name val="宋体"/>
      <charset val="134"/>
    </font>
    <font>
      <sz val="11"/>
      <color theme="1"/>
      <name val="宋体"/>
      <charset val="0"/>
    </font>
    <font>
      <b/>
      <sz val="12"/>
      <color rgb="FF000000"/>
      <name val="宋体"/>
      <charset val="134"/>
    </font>
    <font>
      <b/>
      <sz val="1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2"/>
      <name val="Times New Roman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4" borderId="20" applyNumberFormat="0" applyAlignment="0" applyProtection="0">
      <alignment vertical="center"/>
    </xf>
    <xf numFmtId="0" fontId="37" fillId="5" borderId="21" applyNumberFormat="0" applyAlignment="0" applyProtection="0">
      <alignment vertical="center"/>
    </xf>
    <xf numFmtId="0" fontId="38" fillId="5" borderId="20" applyNumberFormat="0" applyAlignment="0" applyProtection="0">
      <alignment vertical="center"/>
    </xf>
    <xf numFmtId="0" fontId="39" fillId="6" borderId="22" applyNumberForma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11" fillId="0" borderId="24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0" fillId="0" borderId="0"/>
    <xf numFmtId="0" fontId="3" fillId="0" borderId="0"/>
    <xf numFmtId="0" fontId="0" fillId="0" borderId="0"/>
    <xf numFmtId="0" fontId="0" fillId="0" borderId="0"/>
    <xf numFmtId="0" fontId="46" fillId="0" borderId="0"/>
    <xf numFmtId="0" fontId="47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96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vertical="center"/>
    </xf>
    <xf numFmtId="176" fontId="0" fillId="0" borderId="0" xfId="0" applyNumberFormat="1" applyFill="1" applyBorder="1" applyAlignment="1">
      <alignment vertical="center"/>
    </xf>
    <xf numFmtId="177" fontId="0" fillId="0" borderId="0" xfId="0" applyNumberForma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0" fontId="0" fillId="0" borderId="0" xfId="0" applyNumberForma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2" fillId="0" borderId="1" xfId="62" applyFont="1" applyBorder="1" applyAlignment="1">
      <alignment horizontal="center" vertical="center"/>
    </xf>
    <xf numFmtId="49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1" xfId="62" applyNumberFormat="1" applyFont="1" applyBorder="1" applyAlignment="1">
      <alignment horizontal="center" vertical="center"/>
    </xf>
    <xf numFmtId="49" fontId="13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13" fillId="0" borderId="6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vertical="center" wrapText="1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177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" fillId="0" borderId="9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1" xfId="49" applyNumberFormat="1" applyFont="1" applyFill="1" applyBorder="1" applyAlignment="1">
      <alignment horizontal="center" vertical="center"/>
    </xf>
    <xf numFmtId="0" fontId="18" fillId="0" borderId="1" xfId="57" applyNumberFormat="1" applyFont="1" applyFill="1" applyBorder="1" applyAlignment="1">
      <alignment horizontal="center" vertical="center"/>
    </xf>
    <xf numFmtId="0" fontId="18" fillId="0" borderId="1" xfId="54" applyNumberFormat="1" applyFont="1" applyFill="1" applyBorder="1" applyAlignment="1" applyProtection="1">
      <alignment horizontal="center" vertical="center"/>
    </xf>
    <xf numFmtId="0" fontId="18" fillId="0" borderId="1" xfId="57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178" fontId="18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vertical="center"/>
    </xf>
    <xf numFmtId="0" fontId="18" fillId="0" borderId="1" xfId="58" applyFont="1" applyFill="1" applyBorder="1" applyAlignment="1">
      <alignment horizontal="center" vertical="center" wrapText="1"/>
    </xf>
    <xf numFmtId="0" fontId="18" fillId="0" borderId="1" xfId="59" applyFont="1" applyFill="1" applyBorder="1" applyAlignment="1">
      <alignment horizontal="center" vertical="center" wrapText="1"/>
    </xf>
    <xf numFmtId="0" fontId="17" fillId="0" borderId="1" xfId="58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59" applyFont="1" applyFill="1" applyBorder="1" applyAlignment="1" applyProtection="1">
      <alignment horizontal="center" vertical="center" wrapText="1"/>
      <protection locked="0"/>
    </xf>
    <xf numFmtId="0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0" fontId="0" fillId="0" borderId="0" xfId="0" applyNumberFormat="1" applyFill="1" applyBorder="1" applyAlignment="1">
      <alignment horizontal="center" vertical="center"/>
    </xf>
    <xf numFmtId="4" fontId="2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13" fillId="0" borderId="1" xfId="58" applyNumberFormat="1" applyFont="1" applyBorder="1" applyAlignment="1">
      <alignment horizontal="center" vertical="center"/>
    </xf>
    <xf numFmtId="0" fontId="13" fillId="0" borderId="1" xfId="58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0" fontId="13" fillId="0" borderId="1" xfId="1" applyNumberFormat="1" applyFont="1" applyFill="1" applyBorder="1" applyAlignment="1" applyProtection="1">
      <alignment horizontal="center" vertical="center" wrapText="1"/>
    </xf>
    <xf numFmtId="0" fontId="23" fillId="0" borderId="1" xfId="1" applyNumberFormat="1" applyFont="1" applyFill="1" applyBorder="1" applyAlignment="1" applyProtection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56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/>
    </xf>
    <xf numFmtId="10" fontId="3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177" fontId="10" fillId="0" borderId="0" xfId="0" applyNumberFormat="1" applyFont="1" applyFill="1" applyBorder="1" applyAlignment="1">
      <alignment horizontal="center" vertical="center"/>
    </xf>
    <xf numFmtId="178" fontId="0" fillId="0" borderId="0" xfId="0" applyNumberFormat="1" applyFill="1" applyBorder="1" applyAlignment="1">
      <alignment vertical="center" wrapText="1"/>
    </xf>
    <xf numFmtId="178" fontId="0" fillId="0" borderId="0" xfId="0" applyNumberFormat="1" applyFill="1" applyBorder="1" applyAlignment="1">
      <alignment vertical="center"/>
    </xf>
    <xf numFmtId="0" fontId="0" fillId="0" borderId="0" xfId="0" applyNumberFormat="1" applyFill="1" applyAlignment="1">
      <alignment vertical="center"/>
    </xf>
    <xf numFmtId="0" fontId="24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25" fillId="2" borderId="1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13" fillId="0" borderId="1" xfId="51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13" fillId="0" borderId="1" xfId="53" applyFont="1" applyBorder="1" applyAlignment="1">
      <alignment horizontal="center" vertical="center" wrapText="1"/>
    </xf>
    <xf numFmtId="0" fontId="13" fillId="0" borderId="1" xfId="53" applyNumberFormat="1" applyFont="1" applyBorder="1" applyAlignment="1">
      <alignment horizontal="center" vertical="center"/>
    </xf>
    <xf numFmtId="0" fontId="5" fillId="0" borderId="1" xfId="53" applyFont="1" applyBorder="1" applyAlignment="1">
      <alignment horizontal="center" vertical="center" wrapText="1"/>
    </xf>
    <xf numFmtId="0" fontId="5" fillId="0" borderId="1" xfId="53" applyNumberFormat="1" applyFont="1" applyBorder="1" applyAlignment="1">
      <alignment horizontal="center" vertical="center"/>
    </xf>
    <xf numFmtId="0" fontId="13" fillId="0" borderId="1" xfId="53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 wrapText="1"/>
    </xf>
    <xf numFmtId="10" fontId="0" fillId="0" borderId="0" xfId="0" applyNumberFormat="1" applyAlignment="1">
      <alignment vertical="center"/>
    </xf>
    <xf numFmtId="4" fontId="21" fillId="0" borderId="0" xfId="0" applyNumberFormat="1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right" vertical="center" wrapText="1"/>
    </xf>
    <xf numFmtId="10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43" fontId="0" fillId="0" borderId="0" xfId="0" applyNumberFormat="1">
      <alignment vertical="center"/>
    </xf>
    <xf numFmtId="0" fontId="27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10" fontId="0" fillId="0" borderId="1" xfId="3" applyNumberFormat="1" applyFont="1" applyBorder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 wrapText="1"/>
    </xf>
    <xf numFmtId="10" fontId="0" fillId="0" borderId="1" xfId="3" applyNumberFormat="1" applyFont="1" applyFill="1" applyBorder="1" applyAlignment="1">
      <alignment horizontal="right" vertical="center"/>
    </xf>
    <xf numFmtId="0" fontId="0" fillId="0" borderId="11" xfId="0" applyFill="1" applyBorder="1" applyAlignment="1">
      <alignment horizontal="center" vertical="center"/>
    </xf>
    <xf numFmtId="0" fontId="0" fillId="0" borderId="11" xfId="0" applyBorder="1" applyAlignment="1">
      <alignment horizontal="right" vertical="center"/>
    </xf>
    <xf numFmtId="0" fontId="0" fillId="0" borderId="11" xfId="0" applyBorder="1" applyAlignment="1">
      <alignment horizontal="right" vertical="center" wrapText="1"/>
    </xf>
    <xf numFmtId="0" fontId="0" fillId="0" borderId="9" xfId="0" applyFill="1" applyBorder="1" applyAlignment="1">
      <alignment horizontal="center" vertical="center"/>
    </xf>
    <xf numFmtId="0" fontId="0" fillId="0" borderId="9" xfId="0" applyBorder="1" applyAlignment="1">
      <alignment horizontal="right" vertical="center"/>
    </xf>
    <xf numFmtId="0" fontId="27" fillId="0" borderId="0" xfId="0" applyFont="1" applyAlignment="1">
      <alignment horizontal="right" vertical="center"/>
    </xf>
    <xf numFmtId="43" fontId="27" fillId="0" borderId="0" xfId="0" applyNumberFormat="1" applyFont="1" applyAlignment="1">
      <alignment horizontal="center" vertical="center"/>
    </xf>
    <xf numFmtId="43" fontId="0" fillId="0" borderId="10" xfId="0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3" fontId="0" fillId="0" borderId="1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" xfId="0" applyNumberFormat="1" applyBorder="1" applyAlignment="1">
      <alignment vertical="center" wrapText="1"/>
    </xf>
    <xf numFmtId="10" fontId="0" fillId="0" borderId="13" xfId="3" applyNumberFormat="1" applyFont="1" applyBorder="1" applyAlignment="1">
      <alignment horizontal="right" vertical="center"/>
    </xf>
    <xf numFmtId="10" fontId="0" fillId="0" borderId="0" xfId="3" applyNumberFormat="1">
      <alignment vertical="center"/>
    </xf>
    <xf numFmtId="0" fontId="0" fillId="0" borderId="1" xfId="0" applyNumberFormat="1" applyFill="1" applyBorder="1" applyAlignment="1">
      <alignment vertical="center" wrapText="1"/>
    </xf>
    <xf numFmtId="10" fontId="0" fillId="0" borderId="13" xfId="3" applyNumberFormat="1" applyFont="1" applyFill="1" applyBorder="1" applyAlignment="1">
      <alignment horizontal="right" vertical="center"/>
    </xf>
    <xf numFmtId="10" fontId="0" fillId="0" borderId="0" xfId="3" applyNumberFormat="1" applyFill="1">
      <alignment vertical="center"/>
    </xf>
    <xf numFmtId="0" fontId="0" fillId="0" borderId="11" xfId="0" applyNumberFormat="1" applyBorder="1" applyAlignment="1">
      <alignment vertical="center" wrapText="1"/>
    </xf>
    <xf numFmtId="10" fontId="0" fillId="0" borderId="14" xfId="3" applyNumberFormat="1" applyFont="1" applyBorder="1" applyAlignment="1">
      <alignment horizontal="right" vertical="center"/>
    </xf>
    <xf numFmtId="0" fontId="0" fillId="0" borderId="9" xfId="0" applyNumberFormat="1" applyBorder="1" applyAlignment="1">
      <alignment vertical="center" wrapText="1"/>
    </xf>
    <xf numFmtId="10" fontId="0" fillId="0" borderId="15" xfId="3" applyNumberFormat="1" applyFont="1" applyBorder="1" applyAlignment="1">
      <alignment horizontal="right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4 2" xfId="49"/>
    <cellStyle name="常规 6" xfId="50"/>
    <cellStyle name="常规 16" xfId="51"/>
    <cellStyle name="常规 38" xfId="52"/>
    <cellStyle name="常规 16 2" xfId="53"/>
    <cellStyle name="常规 10" xfId="54"/>
    <cellStyle name="常规 2 10" xfId="55"/>
    <cellStyle name="常规_Sheet1" xfId="56"/>
    <cellStyle name="常规 10 4" xfId="57"/>
    <cellStyle name="常规 15" xfId="58"/>
    <cellStyle name="常规 2" xfId="59"/>
    <cellStyle name="常规 10 2 2 2 2" xfId="60"/>
    <cellStyle name="常规 7" xfId="61"/>
    <cellStyle name="常规 4" xfId="62"/>
    <cellStyle name="常规 5" xfId="63"/>
    <cellStyle name="常规 30" xfId="6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customXml" Target="../customXml/item1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user\Documents\WPS%20Cloud%20Files\.433144235\cachedata\442524FACA404E35A476D4890821A913\&#19996;&#2957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粮食种植补贴申报表"/>
      <sheetName val="2分户登记清册"/>
      <sheetName val="3分村汇总表"/>
      <sheetName val="4汇总表"/>
      <sheetName val="6绩效目标"/>
      <sheetName val="5发放统计表"/>
    </sheetNames>
    <sheetDataSet>
      <sheetData sheetId="0"/>
      <sheetData sheetId="1">
        <row r="6">
          <cell r="B6" t="str">
            <v>名称</v>
          </cell>
          <cell r="C6" t="str">
            <v>法定证件号码</v>
          </cell>
          <cell r="D6" t="str">
            <v>“一折通”存折号码</v>
          </cell>
          <cell r="E6" t="str">
            <v>自然村（组）</v>
          </cell>
          <cell r="F6" t="str">
            <v>种植面积（亩）</v>
          </cell>
          <cell r="G6" t="str">
            <v>核定补贴面积</v>
          </cell>
        </row>
        <row r="7">
          <cell r="F7" t="str">
            <v>小麦/水稻</v>
          </cell>
          <cell r="G7" t="str">
            <v>小麦</v>
          </cell>
          <cell r="H7" t="str">
            <v>小麦/水稻</v>
          </cell>
        </row>
        <row r="8">
          <cell r="H8">
            <v>14251.59</v>
          </cell>
        </row>
        <row r="9">
          <cell r="B9" t="str">
            <v>蔡建兵</v>
          </cell>
          <cell r="C9" t="str">
            <v>320123197210254612</v>
          </cell>
          <cell r="D9" t="str">
            <v>6230660131001820019</v>
          </cell>
          <cell r="E9" t="str">
            <v>小蔡营组</v>
          </cell>
          <cell r="F9">
            <v>130</v>
          </cell>
        </row>
        <row r="9">
          <cell r="H9">
            <v>130</v>
          </cell>
        </row>
        <row r="10">
          <cell r="B10" t="str">
            <v>傅海云</v>
          </cell>
          <cell r="C10" t="str">
            <v>342321196607032013</v>
          </cell>
          <cell r="D10" t="str">
            <v>6230660131003130979</v>
          </cell>
          <cell r="E10" t="str">
            <v>方小营组</v>
          </cell>
          <cell r="F10">
            <v>160.6</v>
          </cell>
        </row>
        <row r="10">
          <cell r="H10">
            <v>160.6</v>
          </cell>
        </row>
        <row r="11">
          <cell r="B11" t="str">
            <v>胡朝林</v>
          </cell>
          <cell r="C11" t="str">
            <v>341181197203246014</v>
          </cell>
          <cell r="D11" t="str">
            <v>6230660131016341068</v>
          </cell>
          <cell r="E11" t="str">
            <v>椿西</v>
          </cell>
          <cell r="F11">
            <v>95.8</v>
          </cell>
        </row>
        <row r="11">
          <cell r="H11">
            <v>95.8</v>
          </cell>
        </row>
        <row r="12">
          <cell r="B12" t="str">
            <v>李传双</v>
          </cell>
          <cell r="C12" t="str">
            <v>342321197202122218</v>
          </cell>
          <cell r="D12" t="str">
            <v>6230660131001818443</v>
          </cell>
          <cell r="E12" t="str">
            <v>方窑、大云</v>
          </cell>
          <cell r="F12">
            <v>391</v>
          </cell>
        </row>
        <row r="12">
          <cell r="H12">
            <v>391</v>
          </cell>
        </row>
        <row r="13">
          <cell r="B13" t="str">
            <v>赵松平</v>
          </cell>
          <cell r="C13" t="str">
            <v>320123196901144637</v>
          </cell>
          <cell r="D13" t="str">
            <v>6224520811001170977</v>
          </cell>
          <cell r="E13" t="str">
            <v>上赵组</v>
          </cell>
          <cell r="F13">
            <v>226.32</v>
          </cell>
        </row>
        <row r="13">
          <cell r="H13">
            <v>226.32</v>
          </cell>
        </row>
        <row r="14">
          <cell r="B14" t="str">
            <v>林胜兵</v>
          </cell>
          <cell r="C14" t="str">
            <v>320123195803154618</v>
          </cell>
          <cell r="D14" t="str">
            <v>6230660131020501566</v>
          </cell>
          <cell r="E14" t="str">
            <v>刘庄组</v>
          </cell>
          <cell r="F14">
            <v>80</v>
          </cell>
        </row>
        <row r="14">
          <cell r="H14">
            <v>80</v>
          </cell>
        </row>
        <row r="15">
          <cell r="B15" t="str">
            <v>缪新坤</v>
          </cell>
          <cell r="C15" t="str">
            <v>342321197511232015</v>
          </cell>
          <cell r="D15" t="str">
            <v>6230660131003131860</v>
          </cell>
          <cell r="E15" t="str">
            <v>马棚庄</v>
          </cell>
          <cell r="F15">
            <v>143.8</v>
          </cell>
        </row>
        <row r="15">
          <cell r="H15">
            <v>143.8</v>
          </cell>
        </row>
        <row r="16">
          <cell r="B16" t="str">
            <v>施晓军</v>
          </cell>
          <cell r="C16" t="str">
            <v>34232119711109221X</v>
          </cell>
          <cell r="D16" t="str">
            <v>6230660131004328341</v>
          </cell>
          <cell r="E16" t="str">
            <v>沈庄</v>
          </cell>
          <cell r="F16">
            <v>120.46</v>
          </cell>
        </row>
        <row r="16">
          <cell r="H16">
            <v>120.46</v>
          </cell>
        </row>
        <row r="17">
          <cell r="B17" t="str">
            <v>王琪山</v>
          </cell>
          <cell r="C17" t="str">
            <v>342321196812112418</v>
          </cell>
          <cell r="D17" t="str">
            <v>6230660131012446713</v>
          </cell>
          <cell r="E17" t="str">
            <v>汪庄组</v>
          </cell>
          <cell r="F17">
            <v>130.86</v>
          </cell>
        </row>
        <row r="17">
          <cell r="H17">
            <v>130.86</v>
          </cell>
        </row>
        <row r="18">
          <cell r="B18" t="str">
            <v>王云波</v>
          </cell>
          <cell r="C18" t="str">
            <v>320123197809134633</v>
          </cell>
          <cell r="D18" t="str">
            <v>6230660131010694934</v>
          </cell>
          <cell r="E18" t="str">
            <v>下坝、建新组</v>
          </cell>
          <cell r="F18">
            <v>450.1</v>
          </cell>
        </row>
        <row r="18">
          <cell r="H18">
            <v>450.1</v>
          </cell>
        </row>
        <row r="19">
          <cell r="B19" t="str">
            <v>颜元福</v>
          </cell>
          <cell r="C19" t="str">
            <v>34118119651120601X</v>
          </cell>
          <cell r="D19" t="str">
            <v>6230660131011460863</v>
          </cell>
          <cell r="E19" t="str">
            <v>石庄、燕山吴庄</v>
          </cell>
          <cell r="F19">
            <v>321</v>
          </cell>
        </row>
        <row r="19">
          <cell r="H19">
            <v>321</v>
          </cell>
        </row>
        <row r="20">
          <cell r="B20" t="str">
            <v>王宗道</v>
          </cell>
          <cell r="C20" t="str">
            <v>320123195801104617</v>
          </cell>
          <cell r="D20" t="str">
            <v>3201231801109000747493</v>
          </cell>
          <cell r="E20" t="str">
            <v>汪南、侯庄、小丁</v>
          </cell>
          <cell r="F20">
            <v>332.1</v>
          </cell>
        </row>
        <row r="20">
          <cell r="H20">
            <v>332.1</v>
          </cell>
        </row>
        <row r="21">
          <cell r="B21" t="str">
            <v>吴  钢</v>
          </cell>
          <cell r="C21" t="str">
            <v>342321197203232216</v>
          </cell>
          <cell r="D21" t="str">
            <v>3201230181010000049306</v>
          </cell>
          <cell r="E21" t="str">
            <v>七贤吴庄</v>
          </cell>
          <cell r="F21">
            <v>148.48</v>
          </cell>
        </row>
        <row r="21">
          <cell r="H21">
            <v>148.48</v>
          </cell>
        </row>
        <row r="22">
          <cell r="B22" t="str">
            <v>谢久平</v>
          </cell>
          <cell r="C22" t="str">
            <v>320123196703104618</v>
          </cell>
          <cell r="D22" t="str">
            <v>3201231801109000218335</v>
          </cell>
          <cell r="E22" t="str">
            <v>七庄组、建东、西园</v>
          </cell>
          <cell r="F22">
            <v>440</v>
          </cell>
        </row>
        <row r="22">
          <cell r="H22">
            <v>440</v>
          </cell>
        </row>
        <row r="23">
          <cell r="B23" t="str">
            <v>孙启松</v>
          </cell>
          <cell r="C23" t="str">
            <v>342321196507286016</v>
          </cell>
          <cell r="D23" t="str">
            <v>6230660131024937766</v>
          </cell>
          <cell r="E23" t="str">
            <v>周庄</v>
          </cell>
          <cell r="F23">
            <v>128.5</v>
          </cell>
        </row>
        <row r="23">
          <cell r="H23">
            <v>128.5</v>
          </cell>
        </row>
        <row r="24">
          <cell r="B24" t="str">
            <v>姚广明</v>
          </cell>
          <cell r="C24" t="str">
            <v>320123196511044614</v>
          </cell>
          <cell r="D24" t="str">
            <v>3201230181010000009732</v>
          </cell>
          <cell r="E24" t="str">
            <v>陈庄、官塘</v>
          </cell>
          <cell r="F24">
            <v>629.41</v>
          </cell>
        </row>
        <row r="24">
          <cell r="H24">
            <v>629.41</v>
          </cell>
        </row>
        <row r="25">
          <cell r="B25" t="str">
            <v>马同明</v>
          </cell>
          <cell r="C25" t="str">
            <v>341181197807112033</v>
          </cell>
          <cell r="D25" t="str">
            <v>6230660131037310324</v>
          </cell>
          <cell r="E25" t="str">
            <v>小陈庄</v>
          </cell>
          <cell r="F25">
            <v>197.17</v>
          </cell>
        </row>
        <row r="25">
          <cell r="H25">
            <v>197.17</v>
          </cell>
        </row>
        <row r="26">
          <cell r="B26" t="str">
            <v>张云良</v>
          </cell>
          <cell r="C26" t="str">
            <v>320123197203244619</v>
          </cell>
          <cell r="D26" t="str">
            <v>3201231801109000763835</v>
          </cell>
          <cell r="E26" t="str">
            <v>包庄、大蔡营、燕山组</v>
          </cell>
          <cell r="F26">
            <v>366.6</v>
          </cell>
        </row>
        <row r="26">
          <cell r="H26">
            <v>366.6</v>
          </cell>
        </row>
        <row r="27">
          <cell r="B27" t="str">
            <v>张子兵</v>
          </cell>
          <cell r="C27" t="str">
            <v>34118119821106221X</v>
          </cell>
          <cell r="D27" t="str">
            <v>6230660131001818468</v>
          </cell>
          <cell r="E27" t="str">
            <v>方小营组</v>
          </cell>
          <cell r="F27">
            <v>99.94</v>
          </cell>
        </row>
        <row r="27">
          <cell r="H27">
            <v>99.94</v>
          </cell>
        </row>
        <row r="28">
          <cell r="B28" t="str">
            <v>郑德柱</v>
          </cell>
          <cell r="C28" t="str">
            <v>34232119671205621X</v>
          </cell>
          <cell r="D28" t="str">
            <v>3201230181010000025849</v>
          </cell>
          <cell r="E28" t="str">
            <v>瓦房</v>
          </cell>
          <cell r="F28">
            <v>96.5</v>
          </cell>
        </row>
        <row r="28">
          <cell r="H28">
            <v>96.5</v>
          </cell>
        </row>
        <row r="29">
          <cell r="B29" t="str">
            <v>王长田</v>
          </cell>
          <cell r="C29" t="str">
            <v>341181195607196018</v>
          </cell>
          <cell r="D29" t="str">
            <v>3201230181010000079461</v>
          </cell>
          <cell r="E29" t="str">
            <v>元队</v>
          </cell>
          <cell r="F29">
            <v>123.31</v>
          </cell>
        </row>
        <row r="29">
          <cell r="H29">
            <v>123.31</v>
          </cell>
        </row>
        <row r="30">
          <cell r="B30" t="str">
            <v>汪秀洲</v>
          </cell>
          <cell r="C30" t="str">
            <v>320123195210134611</v>
          </cell>
          <cell r="D30" t="str">
            <v>3201231801109000204821</v>
          </cell>
          <cell r="E30" t="str">
            <v>包庄、吴庄</v>
          </cell>
          <cell r="F30">
            <v>191.46</v>
          </cell>
        </row>
        <row r="30">
          <cell r="H30">
            <v>191.46</v>
          </cell>
        </row>
        <row r="31">
          <cell r="B31" t="str">
            <v>朱延江</v>
          </cell>
          <cell r="C31" t="str">
            <v>341181198008221617</v>
          </cell>
          <cell r="D31" t="str">
            <v>6230660131017508483</v>
          </cell>
          <cell r="E31" t="str">
            <v>新庄</v>
          </cell>
          <cell r="F31">
            <v>185</v>
          </cell>
        </row>
        <row r="31">
          <cell r="H31">
            <v>185</v>
          </cell>
        </row>
        <row r="32">
          <cell r="B32" t="str">
            <v>贺玉虎</v>
          </cell>
          <cell r="C32" t="str">
            <v>34232119740228203X</v>
          </cell>
          <cell r="D32" t="str">
            <v>6230660131003131282</v>
          </cell>
          <cell r="E32" t="str">
            <v>下赵</v>
          </cell>
          <cell r="F32">
            <v>218</v>
          </cell>
        </row>
        <row r="32">
          <cell r="H32">
            <v>218</v>
          </cell>
        </row>
        <row r="33">
          <cell r="B33" t="str">
            <v>方国华</v>
          </cell>
          <cell r="C33" t="str">
            <v>342321196807072212</v>
          </cell>
          <cell r="D33" t="str">
            <v>6230660131011081248</v>
          </cell>
          <cell r="E33" t="str">
            <v>河南</v>
          </cell>
          <cell r="F33">
            <v>248.5</v>
          </cell>
        </row>
        <row r="33">
          <cell r="H33">
            <v>248.5</v>
          </cell>
        </row>
        <row r="34">
          <cell r="B34" t="str">
            <v>陈华云</v>
          </cell>
          <cell r="C34" t="str">
            <v>320123196406134634</v>
          </cell>
          <cell r="D34" t="str">
            <v>3201231801109000441463</v>
          </cell>
          <cell r="E34" t="str">
            <v>董冲组</v>
          </cell>
          <cell r="F34">
            <v>286.9</v>
          </cell>
        </row>
        <row r="34">
          <cell r="H34">
            <v>286.9</v>
          </cell>
        </row>
        <row r="35">
          <cell r="B35" t="str">
            <v>朱文舟</v>
          </cell>
          <cell r="C35" t="str">
            <v>342321196505172031</v>
          </cell>
          <cell r="D35" t="str">
            <v>6230660131004880887</v>
          </cell>
          <cell r="E35" t="str">
            <v>蔡庄组</v>
          </cell>
          <cell r="F35">
            <v>215</v>
          </cell>
        </row>
        <row r="35">
          <cell r="H35">
            <v>215</v>
          </cell>
        </row>
        <row r="36">
          <cell r="B36" t="str">
            <v>江苏金五谷生态农业有限公司</v>
          </cell>
          <cell r="C36" t="str">
            <v>91320116302681059F</v>
          </cell>
          <cell r="D36" t="str">
            <v>3201230151010000014952</v>
          </cell>
          <cell r="E36" t="str">
            <v>万顷良田平庄片区</v>
          </cell>
          <cell r="F36">
            <v>3427.3</v>
          </cell>
        </row>
        <row r="36">
          <cell r="H36">
            <v>3427.3</v>
          </cell>
        </row>
        <row r="37">
          <cell r="B37" t="str">
            <v>李大徐</v>
          </cell>
          <cell r="C37" t="str">
            <v>342321196405222011</v>
          </cell>
          <cell r="D37" t="str">
            <v>3201230181010000030209</v>
          </cell>
          <cell r="E37" t="str">
            <v>椿东组</v>
          </cell>
          <cell r="F37">
            <v>160</v>
          </cell>
        </row>
        <row r="37">
          <cell r="H37">
            <v>160</v>
          </cell>
        </row>
        <row r="38">
          <cell r="B38" t="str">
            <v>南京市六合区联联丰农作物种植专业合作社</v>
          </cell>
          <cell r="C38" t="str">
            <v>93320116339286431G</v>
          </cell>
          <cell r="D38" t="str">
            <v>3201230181010000070031</v>
          </cell>
          <cell r="E38" t="str">
            <v>祠堂组</v>
          </cell>
          <cell r="F38">
            <v>682.38</v>
          </cell>
        </row>
        <row r="38">
          <cell r="H38">
            <v>682.38</v>
          </cell>
        </row>
        <row r="39">
          <cell r="B39" t="str">
            <v>南京市六合区金佳禾农业发展专业合作社</v>
          </cell>
          <cell r="C39" t="str">
            <v>93320116MA21PFQN2T</v>
          </cell>
          <cell r="D39" t="str">
            <v>3201230181010000085837</v>
          </cell>
          <cell r="E39" t="str">
            <v>万顷良田青龙片区</v>
          </cell>
          <cell r="F39">
            <v>255</v>
          </cell>
        </row>
        <row r="39">
          <cell r="H39">
            <v>255</v>
          </cell>
        </row>
        <row r="40">
          <cell r="B40" t="str">
            <v>赵学萍</v>
          </cell>
          <cell r="C40" t="str">
            <v>320123197609134428</v>
          </cell>
          <cell r="D40" t="str">
            <v>6230660131012136124</v>
          </cell>
          <cell r="E40" t="str">
            <v>万顷良田青龙片区</v>
          </cell>
          <cell r="F40">
            <v>298.2</v>
          </cell>
        </row>
        <row r="40">
          <cell r="H40">
            <v>298.2</v>
          </cell>
        </row>
        <row r="41">
          <cell r="B41" t="str">
            <v>沈朝柱</v>
          </cell>
          <cell r="C41" t="str">
            <v>342321197012152037</v>
          </cell>
          <cell r="D41" t="str">
            <v>6230660131004000379</v>
          </cell>
          <cell r="E41" t="str">
            <v>小李庄组</v>
          </cell>
          <cell r="F41">
            <v>272</v>
          </cell>
        </row>
        <row r="41">
          <cell r="H41">
            <v>272</v>
          </cell>
        </row>
        <row r="42">
          <cell r="B42" t="str">
            <v>朱正方</v>
          </cell>
          <cell r="C42" t="str">
            <v>320123197209114612</v>
          </cell>
          <cell r="D42" t="str">
            <v>3201231801109000428930</v>
          </cell>
          <cell r="E42" t="str">
            <v>戚庄组</v>
          </cell>
          <cell r="F42">
            <v>169</v>
          </cell>
        </row>
        <row r="42">
          <cell r="H42">
            <v>169</v>
          </cell>
        </row>
        <row r="43">
          <cell r="B43" t="str">
            <v>纪月明</v>
          </cell>
          <cell r="C43" t="str">
            <v>320123196403184636</v>
          </cell>
          <cell r="D43" t="str">
            <v>3201231801109000152432</v>
          </cell>
          <cell r="E43" t="str">
            <v>邵庄组</v>
          </cell>
          <cell r="F43">
            <v>238.91</v>
          </cell>
        </row>
        <row r="43">
          <cell r="H43">
            <v>238.91</v>
          </cell>
        </row>
        <row r="44">
          <cell r="B44" t="str">
            <v>钱朝喜</v>
          </cell>
          <cell r="C44" t="str">
            <v>342321196802232213</v>
          </cell>
          <cell r="D44" t="str">
            <v>6230660133001075354</v>
          </cell>
          <cell r="E44" t="str">
            <v>陆庄组</v>
          </cell>
          <cell r="F44">
            <v>238</v>
          </cell>
        </row>
        <row r="44">
          <cell r="H44">
            <v>238</v>
          </cell>
        </row>
        <row r="45">
          <cell r="B45" t="str">
            <v>沈登华</v>
          </cell>
          <cell r="C45" t="str">
            <v>342321197012272215</v>
          </cell>
          <cell r="D45" t="str">
            <v>6230660131022703970</v>
          </cell>
          <cell r="E45" t="str">
            <v>史庄组</v>
          </cell>
          <cell r="F45">
            <v>182</v>
          </cell>
        </row>
        <row r="45">
          <cell r="H45">
            <v>182</v>
          </cell>
        </row>
        <row r="46">
          <cell r="B46" t="str">
            <v>厉明财</v>
          </cell>
          <cell r="C46" t="str">
            <v>342321196702122017</v>
          </cell>
          <cell r="D46" t="str">
            <v>6230660131032670169</v>
          </cell>
          <cell r="E46" t="str">
            <v>小丁组</v>
          </cell>
          <cell r="F46">
            <v>107.33</v>
          </cell>
        </row>
        <row r="46">
          <cell r="H46">
            <v>107.33</v>
          </cell>
        </row>
        <row r="47">
          <cell r="B47" t="str">
            <v>马恩朝</v>
          </cell>
          <cell r="C47" t="str">
            <v>342321196605202218</v>
          </cell>
          <cell r="D47" t="str">
            <v>6230660133001074613</v>
          </cell>
          <cell r="E47" t="str">
            <v>燕山组</v>
          </cell>
          <cell r="F47">
            <v>204.07</v>
          </cell>
        </row>
        <row r="47">
          <cell r="H47">
            <v>204.07</v>
          </cell>
        </row>
        <row r="48">
          <cell r="B48" t="str">
            <v>南京泽润农林科技有限公司</v>
          </cell>
          <cell r="C48" t="str">
            <v>91320116MA1MLDXH8J</v>
          </cell>
          <cell r="D48" t="str">
            <v>3201230021010000044924</v>
          </cell>
          <cell r="E48" t="str">
            <v>燕山组</v>
          </cell>
          <cell r="F48">
            <v>1092</v>
          </cell>
        </row>
        <row r="48">
          <cell r="H48">
            <v>1092</v>
          </cell>
        </row>
        <row r="49">
          <cell r="B49" t="str">
            <v>竺升祥</v>
          </cell>
          <cell r="C49" t="str">
            <v>320123197210144472</v>
          </cell>
          <cell r="D49" t="str">
            <v>3201231801109000812608</v>
          </cell>
          <cell r="E49" t="str">
            <v>石营组</v>
          </cell>
          <cell r="F49">
            <v>85</v>
          </cell>
        </row>
        <row r="49">
          <cell r="H49">
            <v>85</v>
          </cell>
        </row>
        <row r="50">
          <cell r="B50" t="str">
            <v>南京市六合区林深见鹿农业农民专业合作社</v>
          </cell>
          <cell r="C50" t="str">
            <v>93320116MAC6B0H88Q</v>
          </cell>
          <cell r="D50" t="str">
            <v>3201230181010000088647</v>
          </cell>
          <cell r="E50" t="str">
            <v>万顷良田香火庄片区</v>
          </cell>
          <cell r="F50">
            <v>614.2</v>
          </cell>
        </row>
        <row r="50">
          <cell r="H50">
            <v>614.2</v>
          </cell>
        </row>
        <row r="51">
          <cell r="B51" t="str">
            <v>陈正明</v>
          </cell>
          <cell r="C51" t="str">
            <v>320123196712084612</v>
          </cell>
          <cell r="D51" t="str">
            <v>3201231801109000469825</v>
          </cell>
          <cell r="E51" t="str">
            <v>三云陈庄</v>
          </cell>
          <cell r="F51">
            <v>34.49</v>
          </cell>
        </row>
        <row r="51">
          <cell r="H51">
            <v>34.49</v>
          </cell>
        </row>
        <row r="52">
          <cell r="B52" t="str">
            <v>刘连和</v>
          </cell>
          <cell r="C52" t="str">
            <v>320123195211104617</v>
          </cell>
          <cell r="D52" t="str">
            <v>3201231801109000207689</v>
          </cell>
          <cell r="E52" t="str">
            <v>刘庄</v>
          </cell>
          <cell r="F52">
            <v>34.9</v>
          </cell>
        </row>
        <row r="52">
          <cell r="H52">
            <v>34.9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zoomScale="90" zoomScaleNormal="90" workbookViewId="0">
      <selection activeCell="O17" sqref="O17"/>
    </sheetView>
  </sheetViews>
  <sheetFormatPr defaultColWidth="8.7" defaultRowHeight="14.25"/>
  <cols>
    <col min="1" max="1" width="10.4416666666667" style="158" customWidth="1"/>
    <col min="2" max="2" width="11.7916666666667" customWidth="1"/>
    <col min="3" max="3" width="11.6" customWidth="1"/>
    <col min="4" max="4" width="10.7" customWidth="1"/>
    <col min="5" max="5" width="13.1" style="127" customWidth="1"/>
    <col min="6" max="6" width="13.8" customWidth="1"/>
    <col min="7" max="7" width="12.3" customWidth="1"/>
    <col min="8" max="8" width="13.9166666666667" customWidth="1"/>
    <col min="9" max="9" width="10.2" style="159" customWidth="1"/>
    <col min="10" max="10" width="15.2" style="160" customWidth="1"/>
    <col min="11" max="11" width="13.2" customWidth="1"/>
    <col min="12" max="12" width="12.625"/>
  </cols>
  <sheetData>
    <row r="1" ht="33.6" customHeight="1" spans="1:11">
      <c r="A1" s="161" t="s">
        <v>0</v>
      </c>
      <c r="B1" s="161"/>
      <c r="C1" s="161"/>
      <c r="D1" s="161"/>
      <c r="E1" s="161"/>
      <c r="F1" s="161"/>
      <c r="G1" s="161"/>
      <c r="H1" s="161"/>
      <c r="I1" s="180"/>
      <c r="J1" s="181"/>
      <c r="K1" s="161"/>
    </row>
    <row r="2" s="158" customFormat="1" ht="33" customHeight="1" spans="1:11">
      <c r="A2" s="162" t="s">
        <v>1</v>
      </c>
      <c r="B2" s="162" t="s">
        <v>2</v>
      </c>
      <c r="C2" s="162" t="s">
        <v>3</v>
      </c>
      <c r="D2" s="162"/>
      <c r="E2" s="163" t="s">
        <v>4</v>
      </c>
      <c r="F2" s="164" t="s">
        <v>5</v>
      </c>
      <c r="G2" s="163" t="s">
        <v>6</v>
      </c>
      <c r="H2" s="163" t="s">
        <v>7</v>
      </c>
      <c r="I2" s="163" t="s">
        <v>8</v>
      </c>
      <c r="J2" s="182" t="s">
        <v>9</v>
      </c>
      <c r="K2" s="183" t="s">
        <v>10</v>
      </c>
    </row>
    <row r="3" s="158" customFormat="1" ht="29" customHeight="1" spans="1:11">
      <c r="A3" s="165"/>
      <c r="B3" s="165"/>
      <c r="C3" s="165" t="s">
        <v>11</v>
      </c>
      <c r="D3" s="165" t="s">
        <v>12</v>
      </c>
      <c r="E3" s="166"/>
      <c r="F3" s="166"/>
      <c r="G3" s="166"/>
      <c r="H3" s="166"/>
      <c r="I3" s="166"/>
      <c r="J3" s="184"/>
      <c r="K3" s="185"/>
    </row>
    <row r="4" ht="20" customHeight="1" spans="1:12">
      <c r="A4" s="167" t="s">
        <v>13</v>
      </c>
      <c r="B4" s="168">
        <f>雄州!F153</f>
        <v>19281.09</v>
      </c>
      <c r="C4" s="168">
        <f>雄州!D153</f>
        <v>24686.67</v>
      </c>
      <c r="D4" s="168"/>
      <c r="E4" s="169">
        <f>雄州!G153</f>
        <v>19281.09</v>
      </c>
      <c r="F4" s="170">
        <f t="shared" ref="F4:F13" si="0">E4/B4</f>
        <v>1</v>
      </c>
      <c r="G4" s="168">
        <f>雄州!H153</f>
        <v>6947.04</v>
      </c>
      <c r="H4" s="170">
        <f t="shared" ref="H4:H13" si="1">G4/B4</f>
        <v>0.360303281609079</v>
      </c>
      <c r="I4" s="168">
        <f>雄州!J153</f>
        <v>1.1</v>
      </c>
      <c r="J4" s="186">
        <f>雄州!I153</f>
        <v>19281.09</v>
      </c>
      <c r="K4" s="187">
        <f t="shared" ref="K4:K13" si="2">J4/B4</f>
        <v>1</v>
      </c>
      <c r="L4" s="188"/>
    </row>
    <row r="5" ht="20" customHeight="1" spans="1:12">
      <c r="A5" s="171" t="s">
        <v>14</v>
      </c>
      <c r="B5" s="168">
        <f>龙池!F539</f>
        <v>24504.66</v>
      </c>
      <c r="C5" s="168">
        <f>龙池!D539</f>
        <v>25284.95</v>
      </c>
      <c r="D5" s="168"/>
      <c r="E5" s="168">
        <f>龙池!G539</f>
        <v>24504.66</v>
      </c>
      <c r="F5" s="170">
        <f t="shared" si="0"/>
        <v>1</v>
      </c>
      <c r="G5" s="168">
        <f>龙池!H539</f>
        <v>8211.94</v>
      </c>
      <c r="H5" s="170">
        <f t="shared" si="1"/>
        <v>0.335117483776556</v>
      </c>
      <c r="I5" s="168">
        <f>龙池!J539</f>
        <v>5.24</v>
      </c>
      <c r="J5" s="186">
        <f>龙池!I539</f>
        <v>24499.42</v>
      </c>
      <c r="K5" s="187">
        <f t="shared" si="2"/>
        <v>0.999786163121627</v>
      </c>
      <c r="L5" s="188"/>
    </row>
    <row r="6" ht="20" customHeight="1" spans="1:12">
      <c r="A6" s="171" t="s">
        <v>15</v>
      </c>
      <c r="B6" s="168">
        <f>程桥!F310</f>
        <v>42615.28</v>
      </c>
      <c r="C6" s="168">
        <f>程桥!D310</f>
        <v>50840.24</v>
      </c>
      <c r="D6" s="168">
        <f>程桥!E310</f>
        <v>151.6</v>
      </c>
      <c r="E6" s="169">
        <f>程桥!G310</f>
        <v>42615.28</v>
      </c>
      <c r="F6" s="170">
        <f t="shared" si="0"/>
        <v>1</v>
      </c>
      <c r="G6" s="168">
        <f>程桥!H310</f>
        <v>11216.08</v>
      </c>
      <c r="H6" s="170">
        <f t="shared" si="1"/>
        <v>0.263193859104058</v>
      </c>
      <c r="I6" s="168">
        <f>程桥!J310</f>
        <v>33.55</v>
      </c>
      <c r="J6" s="186">
        <f>程桥!I310</f>
        <v>42581.73</v>
      </c>
      <c r="K6" s="187">
        <f t="shared" si="2"/>
        <v>0.999212723699105</v>
      </c>
      <c r="L6" s="188"/>
    </row>
    <row r="7" s="54" customFormat="1" ht="20" customHeight="1" spans="1:12">
      <c r="A7" s="171" t="s">
        <v>16</v>
      </c>
      <c r="B7" s="172">
        <f>金牛湖!F310</f>
        <v>67043.4</v>
      </c>
      <c r="C7" s="172">
        <f>金牛湖!D310</f>
        <v>72369.29</v>
      </c>
      <c r="D7" s="172"/>
      <c r="E7" s="173">
        <f>金牛湖!G310</f>
        <v>67043.4</v>
      </c>
      <c r="F7" s="174">
        <f t="shared" si="0"/>
        <v>1</v>
      </c>
      <c r="G7" s="172">
        <f>金牛湖!H310</f>
        <v>24896.2</v>
      </c>
      <c r="H7" s="174">
        <f t="shared" si="1"/>
        <v>0.371344532049389</v>
      </c>
      <c r="I7" s="172">
        <f>金牛湖!J310</f>
        <v>716.91</v>
      </c>
      <c r="J7" s="189">
        <f>金牛湖!I310</f>
        <v>66326.49</v>
      </c>
      <c r="K7" s="190">
        <f t="shared" si="2"/>
        <v>0.989306777400907</v>
      </c>
      <c r="L7" s="188"/>
    </row>
    <row r="8" ht="20" customHeight="1" spans="1:12">
      <c r="A8" s="171" t="s">
        <v>17</v>
      </c>
      <c r="B8" s="168">
        <f>横梁!F247</f>
        <v>44817.95</v>
      </c>
      <c r="C8" s="168">
        <f>横梁!D247</f>
        <v>47220.64</v>
      </c>
      <c r="D8" s="168"/>
      <c r="E8" s="169">
        <f>横梁!G247</f>
        <v>44817.95</v>
      </c>
      <c r="F8" s="170">
        <f t="shared" si="0"/>
        <v>1</v>
      </c>
      <c r="G8" s="168">
        <f>横梁!H247</f>
        <v>12222.14</v>
      </c>
      <c r="H8" s="170">
        <f t="shared" si="1"/>
        <v>0.272706359840198</v>
      </c>
      <c r="I8" s="168">
        <f>横梁!J247</f>
        <v>32.73</v>
      </c>
      <c r="J8" s="186">
        <f>横梁!I247</f>
        <v>44785.22</v>
      </c>
      <c r="K8" s="187">
        <f t="shared" si="2"/>
        <v>0.99926971224699</v>
      </c>
      <c r="L8" s="188"/>
    </row>
    <row r="9" s="54" customFormat="1" ht="20" customHeight="1" spans="1:12">
      <c r="A9" s="171" t="s">
        <v>18</v>
      </c>
      <c r="B9" s="172">
        <f>龙袍!F199</f>
        <v>34711.79</v>
      </c>
      <c r="C9" s="172">
        <f>龙袍!D199</f>
        <v>37263.78</v>
      </c>
      <c r="D9" s="172"/>
      <c r="E9" s="173">
        <f>龙袍!G199</f>
        <v>34711.79</v>
      </c>
      <c r="F9" s="174">
        <f t="shared" si="0"/>
        <v>1</v>
      </c>
      <c r="G9" s="172">
        <f>龙袍!H199</f>
        <v>10563.83</v>
      </c>
      <c r="H9" s="174">
        <f t="shared" si="1"/>
        <v>0.304329739261502</v>
      </c>
      <c r="I9" s="172">
        <f>龙袍!J199</f>
        <v>3</v>
      </c>
      <c r="J9" s="189">
        <f>龙袍!I199</f>
        <v>34708.79</v>
      </c>
      <c r="K9" s="190">
        <f t="shared" si="2"/>
        <v>0.999913574033491</v>
      </c>
      <c r="L9" s="188"/>
    </row>
    <row r="10" ht="20" customHeight="1" spans="1:12">
      <c r="A10" s="171" t="s">
        <v>19</v>
      </c>
      <c r="B10" s="168">
        <f>马鞍!F492</f>
        <v>89760.45</v>
      </c>
      <c r="C10" s="168">
        <f>马鞍!D492</f>
        <v>104544.996</v>
      </c>
      <c r="D10" s="168"/>
      <c r="E10" s="169">
        <f>马鞍!G492</f>
        <v>89760.45</v>
      </c>
      <c r="F10" s="170">
        <f t="shared" si="0"/>
        <v>1</v>
      </c>
      <c r="G10" s="168">
        <f>马鞍!H492</f>
        <v>26671.76</v>
      </c>
      <c r="H10" s="170">
        <f t="shared" si="1"/>
        <v>0.297143786600892</v>
      </c>
      <c r="I10" s="168">
        <f>马鞍!J492</f>
        <v>62.68</v>
      </c>
      <c r="J10" s="186">
        <f>马鞍!I492</f>
        <v>89697.77</v>
      </c>
      <c r="K10" s="187">
        <f t="shared" si="2"/>
        <v>0.999301696905486</v>
      </c>
      <c r="L10" s="188"/>
    </row>
    <row r="11" s="54" customFormat="1" ht="21.5" customHeight="1" spans="1:12">
      <c r="A11" s="171" t="s">
        <v>20</v>
      </c>
      <c r="B11" s="172">
        <f>冶山!F179</f>
        <v>37153.18</v>
      </c>
      <c r="C11" s="172">
        <f>冶山!D179</f>
        <v>38361.5</v>
      </c>
      <c r="D11" s="172"/>
      <c r="E11" s="173">
        <f>冶山!G179</f>
        <v>37153.18</v>
      </c>
      <c r="F11" s="174">
        <f t="shared" si="0"/>
        <v>1</v>
      </c>
      <c r="G11" s="172">
        <f>冶山!H179</f>
        <v>11269.02</v>
      </c>
      <c r="H11" s="174">
        <f t="shared" si="1"/>
        <v>0.303312394793662</v>
      </c>
      <c r="I11" s="172">
        <f>冶山!J179</f>
        <v>106.87</v>
      </c>
      <c r="J11" s="189">
        <f>冶山!I179</f>
        <v>37046.31</v>
      </c>
      <c r="K11" s="190">
        <f t="shared" si="2"/>
        <v>0.997123530206566</v>
      </c>
      <c r="L11" s="191"/>
    </row>
    <row r="12" ht="20" customHeight="1" spans="1:12">
      <c r="A12" s="175" t="s">
        <v>21</v>
      </c>
      <c r="B12" s="176">
        <f>竹镇!F229</f>
        <v>64078.69</v>
      </c>
      <c r="C12" s="176">
        <f>竹镇!D229</f>
        <v>67973.71</v>
      </c>
      <c r="D12" s="176"/>
      <c r="E12" s="177">
        <f>竹镇!G229</f>
        <v>64079.69</v>
      </c>
      <c r="F12" s="170">
        <f t="shared" si="0"/>
        <v>1.00001560581217</v>
      </c>
      <c r="G12" s="176">
        <f>竹镇!H229</f>
        <v>19441.15</v>
      </c>
      <c r="H12" s="170">
        <f t="shared" si="1"/>
        <v>0.303394935196085</v>
      </c>
      <c r="I12" s="176">
        <f>竹镇!J229</f>
        <v>0</v>
      </c>
      <c r="J12" s="192">
        <f>竹镇!I229</f>
        <v>64078.69</v>
      </c>
      <c r="K12" s="193">
        <f t="shared" si="2"/>
        <v>1</v>
      </c>
      <c r="L12" s="188"/>
    </row>
    <row r="13" ht="20" customHeight="1" spans="1:12">
      <c r="A13" s="178" t="s">
        <v>22</v>
      </c>
      <c r="B13" s="179">
        <f>SUM(B4:B12)</f>
        <v>423966.49</v>
      </c>
      <c r="C13" s="179">
        <f>SUM(C4:C12)</f>
        <v>468545.776</v>
      </c>
      <c r="D13" s="179">
        <f>SUM(D4:D12)</f>
        <v>151.6</v>
      </c>
      <c r="E13" s="179">
        <f>SUM(E4:E12)</f>
        <v>423967.49</v>
      </c>
      <c r="F13" s="170">
        <f t="shared" si="0"/>
        <v>1.00000235867698</v>
      </c>
      <c r="G13" s="179">
        <f>SUM(G4:G12)</f>
        <v>131439.16</v>
      </c>
      <c r="H13" s="170">
        <f t="shared" si="1"/>
        <v>0.310022520883667</v>
      </c>
      <c r="I13" s="179">
        <f>SUM(I4:I12)</f>
        <v>962.08</v>
      </c>
      <c r="J13" s="194">
        <f>SUM(J4:J12)</f>
        <v>423005.51</v>
      </c>
      <c r="K13" s="195">
        <f t="shared" si="2"/>
        <v>0.997733358596336</v>
      </c>
      <c r="L13" s="188"/>
    </row>
  </sheetData>
  <autoFilter xmlns:etc="http://www.wps.cn/officeDocument/2017/etCustomData" ref="A3:K13" etc:filterBottomFollowUsedRange="0">
    <extLst/>
  </autoFilter>
  <mergeCells count="11">
    <mergeCell ref="A1:K1"/>
    <mergeCell ref="C2:D2"/>
    <mergeCell ref="A2:A3"/>
    <mergeCell ref="B2:B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pageSetup paperSize="9" scale="89" fitToHeight="0" orientation="landscape"/>
  <headerFooter/>
  <ignoredErrors>
    <ignoredError sqref="F13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41"/>
  <sheetViews>
    <sheetView workbookViewId="0">
      <pane ySplit="2" topLeftCell="A23" activePane="bottomLeft" state="frozen"/>
      <selection/>
      <selection pane="bottomLeft" activeCell="L23" sqref="L23"/>
    </sheetView>
  </sheetViews>
  <sheetFormatPr defaultColWidth="9" defaultRowHeight="14.25"/>
  <cols>
    <col min="1" max="1" width="4.8" style="1" customWidth="1"/>
    <col min="2" max="2" width="9" style="1"/>
    <col min="3" max="3" width="21.7583333333333" style="1" customWidth="1"/>
    <col min="4" max="4" width="11.625" style="1" customWidth="1"/>
    <col min="5" max="5" width="10.5" style="5" customWidth="1"/>
    <col min="6" max="6" width="12.8" style="6" customWidth="1"/>
    <col min="7" max="7" width="12.875" style="6" customWidth="1"/>
    <col min="8" max="8" width="11.625" style="6" customWidth="1"/>
    <col min="9" max="9" width="12.5" style="6" customWidth="1"/>
    <col min="10" max="11" width="10.4" style="1" customWidth="1"/>
    <col min="12" max="16384" width="9" style="1"/>
  </cols>
  <sheetData>
    <row r="1" s="1" customFormat="1" ht="35" customHeight="1" spans="1:11">
      <c r="A1" s="7" t="s">
        <v>2394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35" customHeight="1" spans="1:11">
      <c r="A2" s="8" t="s">
        <v>24</v>
      </c>
      <c r="B2" s="8" t="s">
        <v>25</v>
      </c>
      <c r="C2" s="8" t="s">
        <v>26</v>
      </c>
      <c r="D2" s="8" t="s">
        <v>27</v>
      </c>
      <c r="E2" s="8" t="s">
        <v>177</v>
      </c>
      <c r="F2" s="8" t="s">
        <v>29</v>
      </c>
      <c r="G2" s="8" t="s">
        <v>4</v>
      </c>
      <c r="H2" s="8" t="s">
        <v>6</v>
      </c>
      <c r="I2" s="11" t="s">
        <v>30</v>
      </c>
      <c r="J2" s="11" t="s">
        <v>8</v>
      </c>
      <c r="K2" s="11" t="s">
        <v>2395</v>
      </c>
    </row>
    <row r="3" s="1" customFormat="1" ht="20" customHeight="1" spans="1:11">
      <c r="A3" s="9">
        <f>ROW()-2</f>
        <v>1</v>
      </c>
      <c r="B3" s="10" t="s">
        <v>2396</v>
      </c>
      <c r="C3" s="10" t="s">
        <v>2397</v>
      </c>
      <c r="D3" s="9">
        <v>114</v>
      </c>
      <c r="E3" s="9"/>
      <c r="F3" s="9">
        <v>114</v>
      </c>
      <c r="G3" s="9">
        <f>F3</f>
        <v>114</v>
      </c>
      <c r="H3" s="9"/>
      <c r="I3" s="9">
        <f>F3-J3</f>
        <v>114</v>
      </c>
      <c r="J3" s="9"/>
      <c r="K3" s="12">
        <v>114</v>
      </c>
    </row>
    <row r="4" s="1" customFormat="1" ht="20" customHeight="1" spans="1:11">
      <c r="A4" s="9">
        <f t="shared" ref="A4:A13" si="0">ROW()-2</f>
        <v>2</v>
      </c>
      <c r="B4" s="10" t="s">
        <v>2396</v>
      </c>
      <c r="C4" s="10" t="s">
        <v>2398</v>
      </c>
      <c r="D4" s="9">
        <v>158</v>
      </c>
      <c r="E4" s="9"/>
      <c r="F4" s="9">
        <v>158</v>
      </c>
      <c r="G4" s="9">
        <f t="shared" ref="G4:G35" si="1">F4</f>
        <v>158</v>
      </c>
      <c r="H4" s="9"/>
      <c r="I4" s="9">
        <f t="shared" ref="I4:I51" si="2">F4-J4</f>
        <v>158</v>
      </c>
      <c r="J4" s="9"/>
      <c r="K4" s="12">
        <v>158</v>
      </c>
    </row>
    <row r="5" s="1" customFormat="1" ht="20" customHeight="1" spans="1:11">
      <c r="A5" s="9">
        <f t="shared" si="0"/>
        <v>3</v>
      </c>
      <c r="B5" s="10" t="s">
        <v>2396</v>
      </c>
      <c r="C5" s="10" t="s">
        <v>528</v>
      </c>
      <c r="D5" s="9">
        <v>136</v>
      </c>
      <c r="E5" s="9"/>
      <c r="F5" s="9">
        <v>136</v>
      </c>
      <c r="G5" s="9">
        <f t="shared" si="1"/>
        <v>136</v>
      </c>
      <c r="H5" s="9"/>
      <c r="I5" s="9">
        <f t="shared" si="2"/>
        <v>136</v>
      </c>
      <c r="J5" s="9"/>
      <c r="K5" s="12">
        <v>136.61</v>
      </c>
    </row>
    <row r="6" s="1" customFormat="1" ht="20" customHeight="1" spans="1:11">
      <c r="A6" s="9">
        <f t="shared" si="0"/>
        <v>4</v>
      </c>
      <c r="B6" s="10" t="s">
        <v>2396</v>
      </c>
      <c r="C6" s="10" t="s">
        <v>2399</v>
      </c>
      <c r="D6" s="9">
        <v>176</v>
      </c>
      <c r="E6" s="9"/>
      <c r="F6" s="9">
        <v>176</v>
      </c>
      <c r="G6" s="9">
        <f t="shared" si="1"/>
        <v>176</v>
      </c>
      <c r="H6" s="9"/>
      <c r="I6" s="9">
        <f t="shared" si="2"/>
        <v>176</v>
      </c>
      <c r="J6" s="9"/>
      <c r="K6" s="12">
        <v>176</v>
      </c>
    </row>
    <row r="7" s="1" customFormat="1" ht="20" customHeight="1" spans="1:11">
      <c r="A7" s="9">
        <f t="shared" si="0"/>
        <v>5</v>
      </c>
      <c r="B7" s="10" t="s">
        <v>2396</v>
      </c>
      <c r="C7" s="10" t="s">
        <v>2400</v>
      </c>
      <c r="D7" s="9">
        <v>247</v>
      </c>
      <c r="E7" s="9"/>
      <c r="F7" s="9">
        <v>247</v>
      </c>
      <c r="G7" s="9">
        <f t="shared" si="1"/>
        <v>247</v>
      </c>
      <c r="H7" s="9"/>
      <c r="I7" s="9">
        <f t="shared" si="2"/>
        <v>247</v>
      </c>
      <c r="J7" s="9"/>
      <c r="K7" s="12">
        <v>247.78</v>
      </c>
    </row>
    <row r="8" s="1" customFormat="1" ht="20" customHeight="1" spans="1:11">
      <c r="A8" s="9">
        <f t="shared" si="0"/>
        <v>6</v>
      </c>
      <c r="B8" s="10" t="s">
        <v>2396</v>
      </c>
      <c r="C8" s="10" t="s">
        <v>2401</v>
      </c>
      <c r="D8" s="9">
        <v>544.2</v>
      </c>
      <c r="E8" s="9"/>
      <c r="F8" s="9">
        <v>544.2</v>
      </c>
      <c r="G8" s="9">
        <f t="shared" si="1"/>
        <v>544.2</v>
      </c>
      <c r="H8" s="9">
        <v>544.2</v>
      </c>
      <c r="I8" s="9">
        <f t="shared" si="2"/>
        <v>544.2</v>
      </c>
      <c r="J8" s="9"/>
      <c r="K8" s="12">
        <v>544.92</v>
      </c>
    </row>
    <row r="9" s="1" customFormat="1" ht="20" customHeight="1" spans="1:11">
      <c r="A9" s="9">
        <f t="shared" si="0"/>
        <v>7</v>
      </c>
      <c r="B9" s="10" t="s">
        <v>2396</v>
      </c>
      <c r="C9" s="10" t="s">
        <v>2402</v>
      </c>
      <c r="D9" s="9">
        <v>156</v>
      </c>
      <c r="E9" s="9"/>
      <c r="F9" s="9">
        <v>156</v>
      </c>
      <c r="G9" s="9">
        <f t="shared" si="1"/>
        <v>156</v>
      </c>
      <c r="H9" s="9"/>
      <c r="I9" s="9">
        <f t="shared" si="2"/>
        <v>156</v>
      </c>
      <c r="J9" s="9"/>
      <c r="K9" s="12">
        <v>156</v>
      </c>
    </row>
    <row r="10" s="1" customFormat="1" ht="20" customHeight="1" spans="1:11">
      <c r="A10" s="9">
        <f t="shared" si="0"/>
        <v>8</v>
      </c>
      <c r="B10" s="10" t="s">
        <v>2396</v>
      </c>
      <c r="C10" s="10" t="s">
        <v>2403</v>
      </c>
      <c r="D10" s="9">
        <v>193</v>
      </c>
      <c r="E10" s="9"/>
      <c r="F10" s="9">
        <v>193</v>
      </c>
      <c r="G10" s="9">
        <f t="shared" si="1"/>
        <v>193</v>
      </c>
      <c r="H10" s="9"/>
      <c r="I10" s="9">
        <f t="shared" si="2"/>
        <v>193</v>
      </c>
      <c r="J10" s="9"/>
      <c r="K10" s="12">
        <v>193.14</v>
      </c>
    </row>
    <row r="11" s="1" customFormat="1" ht="20" customHeight="1" spans="1:11">
      <c r="A11" s="9">
        <f t="shared" si="0"/>
        <v>9</v>
      </c>
      <c r="B11" s="10" t="s">
        <v>2396</v>
      </c>
      <c r="C11" s="10" t="s">
        <v>2404</v>
      </c>
      <c r="D11" s="9">
        <v>341.8</v>
      </c>
      <c r="E11" s="9"/>
      <c r="F11" s="9">
        <v>341.8</v>
      </c>
      <c r="G11" s="9">
        <f t="shared" si="1"/>
        <v>341.8</v>
      </c>
      <c r="H11" s="9">
        <v>341.8</v>
      </c>
      <c r="I11" s="9">
        <f t="shared" si="2"/>
        <v>341.8</v>
      </c>
      <c r="J11" s="9"/>
      <c r="K11" s="12">
        <v>341.8</v>
      </c>
    </row>
    <row r="12" s="1" customFormat="1" ht="20" customHeight="1" spans="1:11">
      <c r="A12" s="9">
        <f t="shared" si="0"/>
        <v>10</v>
      </c>
      <c r="B12" s="10" t="s">
        <v>2396</v>
      </c>
      <c r="C12" s="10" t="s">
        <v>2405</v>
      </c>
      <c r="D12" s="9">
        <v>150</v>
      </c>
      <c r="E12" s="9"/>
      <c r="F12" s="9">
        <v>150</v>
      </c>
      <c r="G12" s="9">
        <f t="shared" si="1"/>
        <v>150</v>
      </c>
      <c r="H12" s="9"/>
      <c r="I12" s="9">
        <f t="shared" si="2"/>
        <v>150</v>
      </c>
      <c r="J12" s="9"/>
      <c r="K12" s="12">
        <v>230</v>
      </c>
    </row>
    <row r="13" s="1" customFormat="1" ht="20" customHeight="1" spans="1:11">
      <c r="A13" s="9">
        <f t="shared" si="0"/>
        <v>11</v>
      </c>
      <c r="B13" s="10" t="s">
        <v>2396</v>
      </c>
      <c r="C13" s="10" t="s">
        <v>2406</v>
      </c>
      <c r="D13" s="9">
        <v>377</v>
      </c>
      <c r="E13" s="9"/>
      <c r="F13" s="9">
        <v>377</v>
      </c>
      <c r="G13" s="9">
        <f t="shared" si="1"/>
        <v>377</v>
      </c>
      <c r="H13" s="9">
        <v>377</v>
      </c>
      <c r="I13" s="9">
        <f t="shared" si="2"/>
        <v>377</v>
      </c>
      <c r="J13" s="9"/>
      <c r="K13" s="12">
        <v>377</v>
      </c>
    </row>
    <row r="14" s="1" customFormat="1" ht="20" customHeight="1" spans="1:11">
      <c r="A14" s="9">
        <f t="shared" ref="A14:A23" si="3">ROW()-2</f>
        <v>12</v>
      </c>
      <c r="B14" s="10" t="s">
        <v>2396</v>
      </c>
      <c r="C14" s="10" t="s">
        <v>2407</v>
      </c>
      <c r="D14" s="9">
        <v>269</v>
      </c>
      <c r="E14" s="9"/>
      <c r="F14" s="9">
        <v>269</v>
      </c>
      <c r="G14" s="9">
        <f t="shared" si="1"/>
        <v>269</v>
      </c>
      <c r="H14" s="9"/>
      <c r="I14" s="9">
        <f t="shared" si="2"/>
        <v>269</v>
      </c>
      <c r="J14" s="9"/>
      <c r="K14" s="12">
        <v>269</v>
      </c>
    </row>
    <row r="15" s="1" customFormat="1" ht="20" customHeight="1" spans="1:11">
      <c r="A15" s="9">
        <f t="shared" si="3"/>
        <v>13</v>
      </c>
      <c r="B15" s="10" t="s">
        <v>2396</v>
      </c>
      <c r="C15" s="10" t="s">
        <v>2408</v>
      </c>
      <c r="D15" s="9">
        <v>366</v>
      </c>
      <c r="E15" s="9"/>
      <c r="F15" s="9">
        <v>366</v>
      </c>
      <c r="G15" s="9">
        <f t="shared" si="1"/>
        <v>366</v>
      </c>
      <c r="H15" s="9">
        <v>366</v>
      </c>
      <c r="I15" s="9">
        <f t="shared" si="2"/>
        <v>366</v>
      </c>
      <c r="J15" s="9"/>
      <c r="K15" s="12">
        <v>366.5</v>
      </c>
    </row>
    <row r="16" s="1" customFormat="1" ht="20" customHeight="1" spans="1:11">
      <c r="A16" s="9">
        <f t="shared" si="3"/>
        <v>14</v>
      </c>
      <c r="B16" s="10" t="s">
        <v>2396</v>
      </c>
      <c r="C16" s="10" t="s">
        <v>2409</v>
      </c>
      <c r="D16" s="9">
        <v>298</v>
      </c>
      <c r="E16" s="9"/>
      <c r="F16" s="9">
        <v>298</v>
      </c>
      <c r="G16" s="9">
        <f t="shared" si="1"/>
        <v>298</v>
      </c>
      <c r="H16" s="9"/>
      <c r="I16" s="9">
        <f t="shared" si="2"/>
        <v>298</v>
      </c>
      <c r="J16" s="9"/>
      <c r="K16" s="12">
        <v>298.67</v>
      </c>
    </row>
    <row r="17" s="1" customFormat="1" ht="20" customHeight="1" spans="1:11">
      <c r="A17" s="9">
        <f t="shared" si="3"/>
        <v>15</v>
      </c>
      <c r="B17" s="10" t="s">
        <v>2396</v>
      </c>
      <c r="C17" s="10" t="s">
        <v>2410</v>
      </c>
      <c r="D17" s="9">
        <v>68</v>
      </c>
      <c r="E17" s="9"/>
      <c r="F17" s="9">
        <v>68</v>
      </c>
      <c r="G17" s="9">
        <f t="shared" si="1"/>
        <v>68</v>
      </c>
      <c r="H17" s="9"/>
      <c r="I17" s="9">
        <f t="shared" si="2"/>
        <v>68</v>
      </c>
      <c r="J17" s="9"/>
      <c r="K17" s="12">
        <v>68.83</v>
      </c>
    </row>
    <row r="18" s="1" customFormat="1" ht="20" customHeight="1" spans="1:11">
      <c r="A18" s="9">
        <f t="shared" si="3"/>
        <v>16</v>
      </c>
      <c r="B18" s="10" t="s">
        <v>2396</v>
      </c>
      <c r="C18" s="10" t="s">
        <v>2411</v>
      </c>
      <c r="D18" s="9">
        <v>31</v>
      </c>
      <c r="E18" s="9"/>
      <c r="F18" s="9">
        <v>31</v>
      </c>
      <c r="G18" s="9">
        <f t="shared" si="1"/>
        <v>31</v>
      </c>
      <c r="H18" s="9"/>
      <c r="I18" s="9">
        <f t="shared" si="2"/>
        <v>31</v>
      </c>
      <c r="J18" s="9"/>
      <c r="K18" s="12">
        <v>31</v>
      </c>
    </row>
    <row r="19" s="1" customFormat="1" ht="20" customHeight="1" spans="1:11">
      <c r="A19" s="9">
        <f t="shared" si="3"/>
        <v>17</v>
      </c>
      <c r="B19" s="10" t="s">
        <v>2396</v>
      </c>
      <c r="C19" s="10" t="s">
        <v>2412</v>
      </c>
      <c r="D19" s="9">
        <v>64</v>
      </c>
      <c r="E19" s="9"/>
      <c r="F19" s="9">
        <v>64</v>
      </c>
      <c r="G19" s="9">
        <f t="shared" si="1"/>
        <v>64</v>
      </c>
      <c r="H19" s="9"/>
      <c r="I19" s="9">
        <f t="shared" si="2"/>
        <v>64</v>
      </c>
      <c r="J19" s="9"/>
      <c r="K19" s="12">
        <v>64</v>
      </c>
    </row>
    <row r="20" s="1" customFormat="1" ht="20" customHeight="1" spans="1:11">
      <c r="A20" s="9">
        <f t="shared" si="3"/>
        <v>18</v>
      </c>
      <c r="B20" s="10" t="s">
        <v>2396</v>
      </c>
      <c r="C20" s="10" t="s">
        <v>2413</v>
      </c>
      <c r="D20" s="9">
        <v>87</v>
      </c>
      <c r="E20" s="9"/>
      <c r="F20" s="9">
        <v>87</v>
      </c>
      <c r="G20" s="9">
        <f t="shared" si="1"/>
        <v>87</v>
      </c>
      <c r="H20" s="9"/>
      <c r="I20" s="9">
        <f t="shared" si="2"/>
        <v>87</v>
      </c>
      <c r="J20" s="9"/>
      <c r="K20" s="12">
        <v>87</v>
      </c>
    </row>
    <row r="21" s="1" customFormat="1" ht="20" customHeight="1" spans="1:11">
      <c r="A21" s="9">
        <f t="shared" si="3"/>
        <v>19</v>
      </c>
      <c r="B21" s="10" t="s">
        <v>2396</v>
      </c>
      <c r="C21" s="10" t="s">
        <v>2414</v>
      </c>
      <c r="D21" s="9">
        <v>230</v>
      </c>
      <c r="E21" s="9"/>
      <c r="F21" s="9">
        <v>230</v>
      </c>
      <c r="G21" s="9">
        <f t="shared" si="1"/>
        <v>230</v>
      </c>
      <c r="H21" s="9"/>
      <c r="I21" s="9">
        <f t="shared" si="2"/>
        <v>230</v>
      </c>
      <c r="J21" s="9"/>
      <c r="K21" s="12">
        <v>231.2</v>
      </c>
    </row>
    <row r="22" s="1" customFormat="1" ht="20" customHeight="1" spans="1:11">
      <c r="A22" s="9">
        <f t="shared" si="3"/>
        <v>20</v>
      </c>
      <c r="B22" s="10" t="s">
        <v>2396</v>
      </c>
      <c r="C22" s="10" t="s">
        <v>2415</v>
      </c>
      <c r="D22" s="9">
        <v>21.9</v>
      </c>
      <c r="E22" s="9"/>
      <c r="F22" s="9">
        <v>21.9</v>
      </c>
      <c r="G22" s="9">
        <f t="shared" si="1"/>
        <v>21.9</v>
      </c>
      <c r="H22" s="9"/>
      <c r="I22" s="9">
        <f t="shared" si="2"/>
        <v>21.9</v>
      </c>
      <c r="J22" s="9"/>
      <c r="K22" s="12">
        <v>21.95</v>
      </c>
    </row>
    <row r="23" s="1" customFormat="1" ht="20" customHeight="1" spans="1:11">
      <c r="A23" s="9">
        <f t="shared" si="3"/>
        <v>21</v>
      </c>
      <c r="B23" s="10" t="s">
        <v>2396</v>
      </c>
      <c r="C23" s="10" t="s">
        <v>2416</v>
      </c>
      <c r="D23" s="9">
        <v>35</v>
      </c>
      <c r="E23" s="9"/>
      <c r="F23" s="9">
        <v>35</v>
      </c>
      <c r="G23" s="9">
        <f t="shared" si="1"/>
        <v>35</v>
      </c>
      <c r="H23" s="9"/>
      <c r="I23" s="9">
        <f t="shared" si="2"/>
        <v>35</v>
      </c>
      <c r="J23" s="9"/>
      <c r="K23" s="12">
        <v>76</v>
      </c>
    </row>
    <row r="24" s="1" customFormat="1" ht="20" customHeight="1" spans="1:11">
      <c r="A24" s="9">
        <f t="shared" ref="A24:A33" si="4">ROW()-2</f>
        <v>22</v>
      </c>
      <c r="B24" s="10" t="s">
        <v>2396</v>
      </c>
      <c r="C24" s="10" t="s">
        <v>748</v>
      </c>
      <c r="D24" s="9">
        <v>65</v>
      </c>
      <c r="E24" s="9"/>
      <c r="F24" s="9">
        <v>65</v>
      </c>
      <c r="G24" s="9">
        <f t="shared" si="1"/>
        <v>65</v>
      </c>
      <c r="H24" s="9"/>
      <c r="I24" s="9">
        <f t="shared" si="2"/>
        <v>65</v>
      </c>
      <c r="J24" s="9"/>
      <c r="K24" s="12">
        <v>144.61</v>
      </c>
    </row>
    <row r="25" s="1" customFormat="1" ht="20" customHeight="1" spans="1:11">
      <c r="A25" s="9">
        <f t="shared" si="4"/>
        <v>23</v>
      </c>
      <c r="B25" s="10" t="s">
        <v>2396</v>
      </c>
      <c r="C25" s="10" t="s">
        <v>2417</v>
      </c>
      <c r="D25" s="9">
        <v>85</v>
      </c>
      <c r="E25" s="9"/>
      <c r="F25" s="9">
        <v>85</v>
      </c>
      <c r="G25" s="9">
        <f t="shared" si="1"/>
        <v>85</v>
      </c>
      <c r="H25" s="9"/>
      <c r="I25" s="9">
        <f t="shared" si="2"/>
        <v>85</v>
      </c>
      <c r="J25" s="9"/>
      <c r="K25" s="12">
        <v>394.93</v>
      </c>
    </row>
    <row r="26" s="1" customFormat="1" ht="20" customHeight="1" spans="1:11">
      <c r="A26" s="9">
        <f t="shared" si="4"/>
        <v>24</v>
      </c>
      <c r="B26" s="10" t="s">
        <v>2396</v>
      </c>
      <c r="C26" s="10" t="s">
        <v>2418</v>
      </c>
      <c r="D26" s="9">
        <v>2.5</v>
      </c>
      <c r="E26" s="9"/>
      <c r="F26" s="9">
        <v>2.5</v>
      </c>
      <c r="G26" s="9">
        <f t="shared" si="1"/>
        <v>2.5</v>
      </c>
      <c r="H26" s="9"/>
      <c r="I26" s="9">
        <f t="shared" si="2"/>
        <v>2.5</v>
      </c>
      <c r="J26" s="9"/>
      <c r="K26" s="12">
        <v>63.72</v>
      </c>
    </row>
    <row r="27" s="1" customFormat="1" ht="20" customHeight="1" spans="1:11">
      <c r="A27" s="9">
        <f t="shared" si="4"/>
        <v>25</v>
      </c>
      <c r="B27" s="10" t="s">
        <v>2419</v>
      </c>
      <c r="C27" s="10" t="s">
        <v>2420</v>
      </c>
      <c r="D27" s="9">
        <v>734</v>
      </c>
      <c r="E27" s="9"/>
      <c r="F27" s="9">
        <v>734</v>
      </c>
      <c r="G27" s="9">
        <f t="shared" si="1"/>
        <v>734</v>
      </c>
      <c r="H27" s="9">
        <v>734</v>
      </c>
      <c r="I27" s="9">
        <f t="shared" si="2"/>
        <v>734</v>
      </c>
      <c r="J27" s="9"/>
      <c r="K27" s="12">
        <v>752.01</v>
      </c>
    </row>
    <row r="28" s="1" customFormat="1" ht="20" customHeight="1" spans="1:11">
      <c r="A28" s="9">
        <f t="shared" si="4"/>
        <v>26</v>
      </c>
      <c r="B28" s="10" t="s">
        <v>2419</v>
      </c>
      <c r="C28" s="10" t="s">
        <v>2054</v>
      </c>
      <c r="D28" s="9">
        <v>460</v>
      </c>
      <c r="E28" s="9"/>
      <c r="F28" s="9">
        <v>460</v>
      </c>
      <c r="G28" s="9">
        <f t="shared" si="1"/>
        <v>460</v>
      </c>
      <c r="H28" s="9">
        <v>460</v>
      </c>
      <c r="I28" s="9">
        <f t="shared" si="2"/>
        <v>460</v>
      </c>
      <c r="J28" s="9"/>
      <c r="K28" s="12">
        <v>461.91</v>
      </c>
    </row>
    <row r="29" s="1" customFormat="1" ht="20" customHeight="1" spans="1:11">
      <c r="A29" s="9">
        <f t="shared" si="4"/>
        <v>27</v>
      </c>
      <c r="B29" s="10" t="s">
        <v>2419</v>
      </c>
      <c r="C29" s="10" t="s">
        <v>2421</v>
      </c>
      <c r="D29" s="9">
        <v>445</v>
      </c>
      <c r="E29" s="9"/>
      <c r="F29" s="9">
        <v>445</v>
      </c>
      <c r="G29" s="9">
        <f t="shared" ref="G29:G55" si="5">F29</f>
        <v>445</v>
      </c>
      <c r="H29" s="9">
        <v>445</v>
      </c>
      <c r="I29" s="9">
        <f t="shared" si="2"/>
        <v>445</v>
      </c>
      <c r="J29" s="9"/>
      <c r="K29" s="12">
        <v>461.9</v>
      </c>
    </row>
    <row r="30" s="1" customFormat="1" ht="20" customHeight="1" spans="1:11">
      <c r="A30" s="9">
        <f t="shared" si="4"/>
        <v>28</v>
      </c>
      <c r="B30" s="10" t="s">
        <v>2419</v>
      </c>
      <c r="C30" s="10" t="s">
        <v>2422</v>
      </c>
      <c r="D30" s="9">
        <v>400</v>
      </c>
      <c r="E30" s="9"/>
      <c r="F30" s="9">
        <v>400</v>
      </c>
      <c r="G30" s="9">
        <f t="shared" si="5"/>
        <v>400</v>
      </c>
      <c r="H30" s="9">
        <v>400</v>
      </c>
      <c r="I30" s="9">
        <f t="shared" si="2"/>
        <v>400</v>
      </c>
      <c r="J30" s="9"/>
      <c r="K30" s="12">
        <v>485.27</v>
      </c>
    </row>
    <row r="31" s="1" customFormat="1" ht="20" customHeight="1" spans="1:11">
      <c r="A31" s="9">
        <f t="shared" si="4"/>
        <v>29</v>
      </c>
      <c r="B31" s="10" t="s">
        <v>2419</v>
      </c>
      <c r="C31" s="10" t="s">
        <v>2045</v>
      </c>
      <c r="D31" s="9">
        <v>672</v>
      </c>
      <c r="E31" s="9"/>
      <c r="F31" s="9">
        <v>672</v>
      </c>
      <c r="G31" s="9">
        <f t="shared" si="5"/>
        <v>672</v>
      </c>
      <c r="H31" s="9">
        <v>672</v>
      </c>
      <c r="I31" s="9">
        <f t="shared" si="2"/>
        <v>672</v>
      </c>
      <c r="J31" s="9"/>
      <c r="K31" s="12">
        <v>672</v>
      </c>
    </row>
    <row r="32" s="1" customFormat="1" ht="20" customHeight="1" spans="1:11">
      <c r="A32" s="9">
        <f t="shared" si="4"/>
        <v>30</v>
      </c>
      <c r="B32" s="10" t="s">
        <v>2419</v>
      </c>
      <c r="C32" s="10" t="s">
        <v>2423</v>
      </c>
      <c r="D32" s="9">
        <v>164.98</v>
      </c>
      <c r="E32" s="9"/>
      <c r="F32" s="9">
        <v>164.98</v>
      </c>
      <c r="G32" s="9">
        <f t="shared" si="5"/>
        <v>164.98</v>
      </c>
      <c r="H32" s="9"/>
      <c r="I32" s="9">
        <f t="shared" si="2"/>
        <v>164.98</v>
      </c>
      <c r="J32" s="9"/>
      <c r="K32" s="12">
        <v>164.98</v>
      </c>
    </row>
    <row r="33" s="1" customFormat="1" ht="20" customHeight="1" spans="1:11">
      <c r="A33" s="9">
        <f t="shared" si="4"/>
        <v>31</v>
      </c>
      <c r="B33" s="10" t="s">
        <v>2419</v>
      </c>
      <c r="C33" s="10" t="s">
        <v>2424</v>
      </c>
      <c r="D33" s="9">
        <v>418</v>
      </c>
      <c r="E33" s="9"/>
      <c r="F33" s="9">
        <v>418</v>
      </c>
      <c r="G33" s="9">
        <f t="shared" si="5"/>
        <v>418</v>
      </c>
      <c r="H33" s="9"/>
      <c r="I33" s="9">
        <f t="shared" si="2"/>
        <v>418</v>
      </c>
      <c r="J33" s="9"/>
      <c r="K33" s="12">
        <v>434.78</v>
      </c>
    </row>
    <row r="34" s="1" customFormat="1" ht="20" customHeight="1" spans="1:11">
      <c r="A34" s="9">
        <f t="shared" ref="A34:A43" si="6">ROW()-2</f>
        <v>32</v>
      </c>
      <c r="B34" s="10" t="s">
        <v>2419</v>
      </c>
      <c r="C34" s="10" t="s">
        <v>2425</v>
      </c>
      <c r="D34" s="9">
        <v>364</v>
      </c>
      <c r="E34" s="9"/>
      <c r="F34" s="9">
        <v>364</v>
      </c>
      <c r="G34" s="9">
        <f t="shared" si="5"/>
        <v>364</v>
      </c>
      <c r="H34" s="9"/>
      <c r="I34" s="9">
        <f t="shared" si="2"/>
        <v>364</v>
      </c>
      <c r="J34" s="9"/>
      <c r="K34" s="12">
        <v>367</v>
      </c>
    </row>
    <row r="35" s="1" customFormat="1" ht="20" customHeight="1" spans="1:11">
      <c r="A35" s="9">
        <f t="shared" si="6"/>
        <v>33</v>
      </c>
      <c r="B35" s="10" t="s">
        <v>2419</v>
      </c>
      <c r="C35" s="10" t="s">
        <v>2426</v>
      </c>
      <c r="D35" s="9">
        <v>340</v>
      </c>
      <c r="E35" s="9"/>
      <c r="F35" s="9">
        <v>340</v>
      </c>
      <c r="G35" s="9">
        <f t="shared" si="5"/>
        <v>340</v>
      </c>
      <c r="H35" s="9"/>
      <c r="I35" s="9">
        <f t="shared" si="2"/>
        <v>340</v>
      </c>
      <c r="J35" s="9"/>
      <c r="K35" s="12">
        <v>349.85</v>
      </c>
    </row>
    <row r="36" s="1" customFormat="1" ht="20" customHeight="1" spans="1:11">
      <c r="A36" s="9">
        <f t="shared" si="6"/>
        <v>34</v>
      </c>
      <c r="B36" s="10" t="s">
        <v>2419</v>
      </c>
      <c r="C36" s="10" t="s">
        <v>2427</v>
      </c>
      <c r="D36" s="9">
        <v>450.56</v>
      </c>
      <c r="E36" s="9"/>
      <c r="F36" s="9">
        <v>450.56</v>
      </c>
      <c r="G36" s="9">
        <f t="shared" si="5"/>
        <v>450.56</v>
      </c>
      <c r="H36" s="9"/>
      <c r="I36" s="9">
        <f t="shared" si="2"/>
        <v>450.56</v>
      </c>
      <c r="J36" s="9"/>
      <c r="K36" s="12">
        <v>462.56</v>
      </c>
    </row>
    <row r="37" s="1" customFormat="1" ht="20" customHeight="1" spans="1:11">
      <c r="A37" s="9">
        <f t="shared" si="6"/>
        <v>35</v>
      </c>
      <c r="B37" s="10" t="s">
        <v>2419</v>
      </c>
      <c r="C37" s="10" t="s">
        <v>2428</v>
      </c>
      <c r="D37" s="9">
        <v>509</v>
      </c>
      <c r="E37" s="9"/>
      <c r="F37" s="9">
        <v>509</v>
      </c>
      <c r="G37" s="9">
        <f t="shared" si="5"/>
        <v>509</v>
      </c>
      <c r="H37" s="9">
        <v>509</v>
      </c>
      <c r="I37" s="9">
        <f t="shared" si="2"/>
        <v>509</v>
      </c>
      <c r="J37" s="9"/>
      <c r="K37" s="12">
        <v>519</v>
      </c>
    </row>
    <row r="38" s="1" customFormat="1" ht="20" customHeight="1" spans="1:11">
      <c r="A38" s="9">
        <f t="shared" si="6"/>
        <v>36</v>
      </c>
      <c r="B38" s="10" t="s">
        <v>2419</v>
      </c>
      <c r="C38" s="10" t="s">
        <v>2429</v>
      </c>
      <c r="D38" s="9">
        <v>480</v>
      </c>
      <c r="E38" s="9"/>
      <c r="F38" s="9">
        <v>380</v>
      </c>
      <c r="G38" s="9">
        <f t="shared" si="5"/>
        <v>380</v>
      </c>
      <c r="H38" s="9"/>
      <c r="I38" s="9">
        <f t="shared" si="2"/>
        <v>380</v>
      </c>
      <c r="J38" s="9"/>
      <c r="K38" s="12">
        <v>1142</v>
      </c>
    </row>
    <row r="39" s="1" customFormat="1" ht="20" customHeight="1" spans="1:11">
      <c r="A39" s="9">
        <f t="shared" si="6"/>
        <v>37</v>
      </c>
      <c r="B39" s="10" t="s">
        <v>2419</v>
      </c>
      <c r="C39" s="10" t="s">
        <v>2430</v>
      </c>
      <c r="D39" s="9">
        <v>40</v>
      </c>
      <c r="E39" s="9"/>
      <c r="F39" s="9">
        <v>40</v>
      </c>
      <c r="G39" s="9">
        <f t="shared" si="5"/>
        <v>40</v>
      </c>
      <c r="H39" s="9"/>
      <c r="I39" s="9">
        <f t="shared" si="2"/>
        <v>40</v>
      </c>
      <c r="J39" s="9"/>
      <c r="K39" s="12">
        <v>40</v>
      </c>
    </row>
    <row r="40" s="1" customFormat="1" ht="20" customHeight="1" spans="1:11">
      <c r="A40" s="9">
        <f t="shared" si="6"/>
        <v>38</v>
      </c>
      <c r="B40" s="10" t="s">
        <v>2419</v>
      </c>
      <c r="C40" s="10" t="s">
        <v>2431</v>
      </c>
      <c r="D40" s="9">
        <v>13</v>
      </c>
      <c r="E40" s="9"/>
      <c r="F40" s="9">
        <v>13</v>
      </c>
      <c r="G40" s="9">
        <f t="shared" si="5"/>
        <v>13</v>
      </c>
      <c r="H40" s="9"/>
      <c r="I40" s="9">
        <f t="shared" si="2"/>
        <v>13</v>
      </c>
      <c r="J40" s="9"/>
      <c r="K40" s="12">
        <v>22</v>
      </c>
    </row>
    <row r="41" s="1" customFormat="1" ht="20" customHeight="1" spans="1:11">
      <c r="A41" s="9">
        <f t="shared" si="6"/>
        <v>39</v>
      </c>
      <c r="B41" s="10" t="s">
        <v>2419</v>
      </c>
      <c r="C41" s="10" t="s">
        <v>2050</v>
      </c>
      <c r="D41" s="9">
        <v>35</v>
      </c>
      <c r="E41" s="9"/>
      <c r="F41" s="9">
        <v>35</v>
      </c>
      <c r="G41" s="9">
        <f t="shared" si="5"/>
        <v>35</v>
      </c>
      <c r="H41" s="9"/>
      <c r="I41" s="9">
        <f t="shared" si="2"/>
        <v>35</v>
      </c>
      <c r="J41" s="9"/>
      <c r="K41" s="12">
        <v>35</v>
      </c>
    </row>
    <row r="42" s="1" customFormat="1" ht="20" customHeight="1" spans="1:11">
      <c r="A42" s="9">
        <f t="shared" si="6"/>
        <v>40</v>
      </c>
      <c r="B42" s="10" t="s">
        <v>2419</v>
      </c>
      <c r="C42" s="10" t="s">
        <v>2432</v>
      </c>
      <c r="D42" s="9">
        <v>34</v>
      </c>
      <c r="E42" s="9"/>
      <c r="F42" s="9">
        <v>34</v>
      </c>
      <c r="G42" s="9">
        <f t="shared" si="5"/>
        <v>34</v>
      </c>
      <c r="H42" s="9"/>
      <c r="I42" s="9">
        <f t="shared" si="2"/>
        <v>34</v>
      </c>
      <c r="J42" s="9"/>
      <c r="K42" s="12">
        <v>34.58</v>
      </c>
    </row>
    <row r="43" s="1" customFormat="1" ht="20" customHeight="1" spans="1:11">
      <c r="A43" s="9">
        <f t="shared" si="6"/>
        <v>41</v>
      </c>
      <c r="B43" s="10" t="s">
        <v>2419</v>
      </c>
      <c r="C43" s="10" t="s">
        <v>2433</v>
      </c>
      <c r="D43" s="9">
        <v>17.6</v>
      </c>
      <c r="E43" s="9"/>
      <c r="F43" s="9">
        <v>17.6</v>
      </c>
      <c r="G43" s="9">
        <f t="shared" si="5"/>
        <v>17.6</v>
      </c>
      <c r="H43" s="9"/>
      <c r="I43" s="9">
        <f t="shared" si="2"/>
        <v>17.6</v>
      </c>
      <c r="J43" s="9"/>
      <c r="K43" s="12">
        <v>17.66</v>
      </c>
    </row>
    <row r="44" s="1" customFormat="1" ht="20" customHeight="1" spans="1:11">
      <c r="A44" s="9">
        <f t="shared" ref="A44:A52" si="7">ROW()-2</f>
        <v>42</v>
      </c>
      <c r="B44" s="10" t="s">
        <v>2419</v>
      </c>
      <c r="C44" s="10" t="s">
        <v>2434</v>
      </c>
      <c r="D44" s="9">
        <v>140</v>
      </c>
      <c r="E44" s="9"/>
      <c r="F44" s="9">
        <v>140</v>
      </c>
      <c r="G44" s="9">
        <f t="shared" si="5"/>
        <v>140</v>
      </c>
      <c r="H44" s="9"/>
      <c r="I44" s="9">
        <f t="shared" si="2"/>
        <v>140</v>
      </c>
      <c r="J44" s="9"/>
      <c r="K44" s="12">
        <v>141</v>
      </c>
    </row>
    <row r="45" s="1" customFormat="1" ht="20" customHeight="1" spans="1:11">
      <c r="A45" s="9">
        <f t="shared" si="7"/>
        <v>43</v>
      </c>
      <c r="B45" s="10" t="s">
        <v>2435</v>
      </c>
      <c r="C45" s="10" t="s">
        <v>2436</v>
      </c>
      <c r="D45" s="9">
        <v>20</v>
      </c>
      <c r="E45" s="9"/>
      <c r="F45" s="9">
        <v>18</v>
      </c>
      <c r="G45" s="9">
        <f t="shared" si="5"/>
        <v>18</v>
      </c>
      <c r="H45" s="9"/>
      <c r="I45" s="9">
        <f t="shared" si="2"/>
        <v>18</v>
      </c>
      <c r="J45" s="9"/>
      <c r="K45" s="12">
        <v>21.31</v>
      </c>
    </row>
    <row r="46" s="1" customFormat="1" ht="20" customHeight="1" spans="1:11">
      <c r="A46" s="9">
        <f t="shared" si="7"/>
        <v>44</v>
      </c>
      <c r="B46" s="10" t="s">
        <v>2435</v>
      </c>
      <c r="C46" s="10" t="s">
        <v>2437</v>
      </c>
      <c r="D46" s="9">
        <v>24</v>
      </c>
      <c r="E46" s="9"/>
      <c r="F46" s="9">
        <v>24</v>
      </c>
      <c r="G46" s="9">
        <f t="shared" si="5"/>
        <v>24</v>
      </c>
      <c r="H46" s="9"/>
      <c r="I46" s="9">
        <f t="shared" si="2"/>
        <v>24</v>
      </c>
      <c r="J46" s="9"/>
      <c r="K46" s="12">
        <v>24.5</v>
      </c>
    </row>
    <row r="47" s="1" customFormat="1" ht="20" customHeight="1" spans="1:11">
      <c r="A47" s="9">
        <f t="shared" si="7"/>
        <v>45</v>
      </c>
      <c r="B47" s="10" t="s">
        <v>2435</v>
      </c>
      <c r="C47" s="10" t="s">
        <v>2438</v>
      </c>
      <c r="D47" s="9">
        <v>620</v>
      </c>
      <c r="E47" s="9"/>
      <c r="F47" s="9">
        <v>620</v>
      </c>
      <c r="G47" s="9">
        <f t="shared" si="5"/>
        <v>620</v>
      </c>
      <c r="H47" s="9"/>
      <c r="I47" s="9">
        <f t="shared" si="2"/>
        <v>620</v>
      </c>
      <c r="J47" s="9"/>
      <c r="K47" s="12">
        <v>624.26</v>
      </c>
    </row>
    <row r="48" s="1" customFormat="1" ht="20" customHeight="1" spans="1:11">
      <c r="A48" s="9">
        <f t="shared" si="7"/>
        <v>46</v>
      </c>
      <c r="B48" s="10" t="s">
        <v>2435</v>
      </c>
      <c r="C48" s="10" t="s">
        <v>2439</v>
      </c>
      <c r="D48" s="9">
        <v>275</v>
      </c>
      <c r="E48" s="9"/>
      <c r="F48" s="9">
        <v>275</v>
      </c>
      <c r="G48" s="9">
        <f t="shared" si="5"/>
        <v>275</v>
      </c>
      <c r="H48" s="9"/>
      <c r="I48" s="9">
        <f t="shared" si="2"/>
        <v>275</v>
      </c>
      <c r="J48" s="9"/>
      <c r="K48" s="12">
        <v>283.48</v>
      </c>
    </row>
    <row r="49" s="1" customFormat="1" ht="20" customHeight="1" spans="1:11">
      <c r="A49" s="9">
        <f t="shared" si="7"/>
        <v>47</v>
      </c>
      <c r="B49" s="10" t="s">
        <v>2435</v>
      </c>
      <c r="C49" s="10" t="s">
        <v>2440</v>
      </c>
      <c r="D49" s="9">
        <v>200</v>
      </c>
      <c r="E49" s="9"/>
      <c r="F49" s="9">
        <v>200</v>
      </c>
      <c r="G49" s="9">
        <f t="shared" si="5"/>
        <v>200</v>
      </c>
      <c r="H49" s="9"/>
      <c r="I49" s="9">
        <f t="shared" si="2"/>
        <v>200</v>
      </c>
      <c r="J49" s="9"/>
      <c r="K49" s="12">
        <v>200</v>
      </c>
    </row>
    <row r="50" s="1" customFormat="1" ht="20" customHeight="1" spans="1:11">
      <c r="A50" s="9">
        <f t="shared" si="7"/>
        <v>48</v>
      </c>
      <c r="B50" s="10" t="s">
        <v>2435</v>
      </c>
      <c r="C50" s="10" t="s">
        <v>2441</v>
      </c>
      <c r="D50" s="9">
        <v>420</v>
      </c>
      <c r="E50" s="9"/>
      <c r="F50" s="9">
        <v>420</v>
      </c>
      <c r="G50" s="9">
        <f t="shared" si="5"/>
        <v>420</v>
      </c>
      <c r="H50" s="9"/>
      <c r="I50" s="9">
        <f t="shared" si="2"/>
        <v>420</v>
      </c>
      <c r="J50" s="9"/>
      <c r="K50" s="12">
        <v>491.53</v>
      </c>
    </row>
    <row r="51" s="1" customFormat="1" ht="20" customHeight="1" spans="1:11">
      <c r="A51" s="9">
        <f t="shared" si="7"/>
        <v>49</v>
      </c>
      <c r="B51" s="10" t="s">
        <v>2435</v>
      </c>
      <c r="C51" s="10" t="s">
        <v>2442</v>
      </c>
      <c r="D51" s="9">
        <v>1100</v>
      </c>
      <c r="E51" s="9"/>
      <c r="F51" s="9">
        <v>1100</v>
      </c>
      <c r="G51" s="9">
        <f t="shared" si="5"/>
        <v>1100</v>
      </c>
      <c r="H51" s="9"/>
      <c r="I51" s="9">
        <f t="shared" si="2"/>
        <v>1100</v>
      </c>
      <c r="J51" s="9"/>
      <c r="K51" s="12">
        <v>1110</v>
      </c>
    </row>
    <row r="52" s="1" customFormat="1" ht="20" customHeight="1" spans="1:11">
      <c r="A52" s="9">
        <f t="shared" si="7"/>
        <v>50</v>
      </c>
      <c r="B52" s="10" t="s">
        <v>2435</v>
      </c>
      <c r="C52" s="10" t="s">
        <v>2443</v>
      </c>
      <c r="D52" s="9">
        <v>240</v>
      </c>
      <c r="E52" s="9"/>
      <c r="F52" s="9">
        <v>240</v>
      </c>
      <c r="G52" s="9">
        <f t="shared" si="5"/>
        <v>240</v>
      </c>
      <c r="H52" s="9"/>
      <c r="I52" s="9">
        <f t="shared" ref="I52:I83" si="8">F52-J52</f>
        <v>240</v>
      </c>
      <c r="J52" s="9"/>
      <c r="K52" s="12">
        <v>244.33</v>
      </c>
    </row>
    <row r="53" s="1" customFormat="1" ht="20" customHeight="1" spans="1:11">
      <c r="A53" s="9">
        <f t="shared" ref="A53:A62" si="9">ROW()-2</f>
        <v>51</v>
      </c>
      <c r="B53" s="10" t="s">
        <v>2435</v>
      </c>
      <c r="C53" s="10" t="s">
        <v>2444</v>
      </c>
      <c r="D53" s="9">
        <v>8</v>
      </c>
      <c r="E53" s="9"/>
      <c r="F53" s="9">
        <v>8</v>
      </c>
      <c r="G53" s="9">
        <f t="shared" si="5"/>
        <v>8</v>
      </c>
      <c r="H53" s="9"/>
      <c r="I53" s="9">
        <f t="shared" si="8"/>
        <v>8</v>
      </c>
      <c r="J53" s="9"/>
      <c r="K53" s="12">
        <v>11.44</v>
      </c>
    </row>
    <row r="54" s="1" customFormat="1" ht="20" customHeight="1" spans="1:11">
      <c r="A54" s="9">
        <f t="shared" si="9"/>
        <v>52</v>
      </c>
      <c r="B54" s="10" t="s">
        <v>2435</v>
      </c>
      <c r="C54" s="10" t="s">
        <v>2445</v>
      </c>
      <c r="D54" s="9">
        <v>5</v>
      </c>
      <c r="E54" s="9"/>
      <c r="F54" s="9">
        <v>5</v>
      </c>
      <c r="G54" s="9">
        <f t="shared" si="5"/>
        <v>5</v>
      </c>
      <c r="H54" s="9"/>
      <c r="I54" s="9">
        <f t="shared" si="8"/>
        <v>5</v>
      </c>
      <c r="J54" s="9"/>
      <c r="K54" s="12">
        <v>5.31</v>
      </c>
    </row>
    <row r="55" s="1" customFormat="1" ht="36" customHeight="1" spans="1:11">
      <c r="A55" s="9">
        <f t="shared" si="9"/>
        <v>53</v>
      </c>
      <c r="B55" s="10" t="s">
        <v>2435</v>
      </c>
      <c r="C55" s="10" t="s">
        <v>2446</v>
      </c>
      <c r="D55" s="9">
        <v>200</v>
      </c>
      <c r="E55" s="9"/>
      <c r="F55" s="9">
        <v>100</v>
      </c>
      <c r="G55" s="9">
        <f t="shared" si="5"/>
        <v>100</v>
      </c>
      <c r="H55" s="9"/>
      <c r="I55" s="9">
        <f t="shared" si="8"/>
        <v>100</v>
      </c>
      <c r="J55" s="9"/>
      <c r="K55" s="12">
        <v>255</v>
      </c>
    </row>
    <row r="56" s="1" customFormat="1" ht="20" customHeight="1" spans="1:11">
      <c r="A56" s="9">
        <f t="shared" si="9"/>
        <v>54</v>
      </c>
      <c r="B56" s="10" t="s">
        <v>2447</v>
      </c>
      <c r="C56" s="10" t="s">
        <v>2448</v>
      </c>
      <c r="D56" s="9">
        <v>785</v>
      </c>
      <c r="E56" s="9"/>
      <c r="F56" s="9">
        <v>785</v>
      </c>
      <c r="G56" s="9">
        <f t="shared" ref="G56:G82" si="10">F56</f>
        <v>785</v>
      </c>
      <c r="H56" s="9"/>
      <c r="I56" s="9">
        <f t="shared" si="8"/>
        <v>785</v>
      </c>
      <c r="J56" s="9"/>
      <c r="K56" s="12">
        <v>815.2</v>
      </c>
    </row>
    <row r="57" s="1" customFormat="1" ht="20" customHeight="1" spans="1:11">
      <c r="A57" s="9">
        <f t="shared" si="9"/>
        <v>55</v>
      </c>
      <c r="B57" s="10" t="s">
        <v>2447</v>
      </c>
      <c r="C57" s="10" t="s">
        <v>2449</v>
      </c>
      <c r="D57" s="9">
        <v>265</v>
      </c>
      <c r="E57" s="9"/>
      <c r="F57" s="9">
        <v>265</v>
      </c>
      <c r="G57" s="9">
        <f t="shared" si="10"/>
        <v>265</v>
      </c>
      <c r="H57" s="9"/>
      <c r="I57" s="9">
        <f t="shared" si="8"/>
        <v>265</v>
      </c>
      <c r="J57" s="9"/>
      <c r="K57" s="12">
        <v>270</v>
      </c>
    </row>
    <row r="58" s="1" customFormat="1" ht="20" customHeight="1" spans="1:11">
      <c r="A58" s="9">
        <f t="shared" si="9"/>
        <v>56</v>
      </c>
      <c r="B58" s="10" t="s">
        <v>2447</v>
      </c>
      <c r="C58" s="10" t="s">
        <v>2450</v>
      </c>
      <c r="D58" s="9">
        <v>600</v>
      </c>
      <c r="E58" s="9"/>
      <c r="F58" s="9">
        <v>600</v>
      </c>
      <c r="G58" s="9">
        <f t="shared" si="10"/>
        <v>600</v>
      </c>
      <c r="H58" s="9"/>
      <c r="I58" s="9">
        <f t="shared" si="8"/>
        <v>600</v>
      </c>
      <c r="J58" s="9"/>
      <c r="K58" s="12">
        <v>627.89</v>
      </c>
    </row>
    <row r="59" s="1" customFormat="1" ht="20" customHeight="1" spans="1:11">
      <c r="A59" s="9">
        <f t="shared" si="9"/>
        <v>57</v>
      </c>
      <c r="B59" s="10" t="s">
        <v>2447</v>
      </c>
      <c r="C59" s="10" t="s">
        <v>2451</v>
      </c>
      <c r="D59" s="9">
        <v>409</v>
      </c>
      <c r="E59" s="9"/>
      <c r="F59" s="9">
        <v>409</v>
      </c>
      <c r="G59" s="9">
        <f t="shared" si="10"/>
        <v>409</v>
      </c>
      <c r="H59" s="9"/>
      <c r="I59" s="9">
        <f t="shared" si="8"/>
        <v>409</v>
      </c>
      <c r="J59" s="9"/>
      <c r="K59" s="12">
        <v>409.26</v>
      </c>
    </row>
    <row r="60" s="1" customFormat="1" ht="20" customHeight="1" spans="1:11">
      <c r="A60" s="9">
        <f t="shared" si="9"/>
        <v>58</v>
      </c>
      <c r="B60" s="10" t="s">
        <v>2447</v>
      </c>
      <c r="C60" s="10" t="s">
        <v>2452</v>
      </c>
      <c r="D60" s="9">
        <v>340</v>
      </c>
      <c r="E60" s="9"/>
      <c r="F60" s="9">
        <v>340</v>
      </c>
      <c r="G60" s="9">
        <f t="shared" si="10"/>
        <v>340</v>
      </c>
      <c r="H60" s="9"/>
      <c r="I60" s="9">
        <f t="shared" si="8"/>
        <v>340</v>
      </c>
      <c r="J60" s="9"/>
      <c r="K60" s="12">
        <v>345.58</v>
      </c>
    </row>
    <row r="61" s="1" customFormat="1" ht="20" customHeight="1" spans="1:11">
      <c r="A61" s="9">
        <f t="shared" si="9"/>
        <v>59</v>
      </c>
      <c r="B61" s="10" t="s">
        <v>2447</v>
      </c>
      <c r="C61" s="10" t="s">
        <v>2453</v>
      </c>
      <c r="D61" s="9">
        <v>160</v>
      </c>
      <c r="E61" s="9"/>
      <c r="F61" s="9">
        <v>160</v>
      </c>
      <c r="G61" s="9">
        <f t="shared" si="10"/>
        <v>160</v>
      </c>
      <c r="H61" s="9"/>
      <c r="I61" s="9">
        <f t="shared" si="8"/>
        <v>160</v>
      </c>
      <c r="J61" s="9"/>
      <c r="K61" s="12">
        <v>172.52</v>
      </c>
    </row>
    <row r="62" s="1" customFormat="1" ht="20" customHeight="1" spans="1:11">
      <c r="A62" s="9">
        <f t="shared" si="9"/>
        <v>60</v>
      </c>
      <c r="B62" s="10" t="s">
        <v>2447</v>
      </c>
      <c r="C62" s="10" t="s">
        <v>2454</v>
      </c>
      <c r="D62" s="9">
        <v>60</v>
      </c>
      <c r="E62" s="9"/>
      <c r="F62" s="9">
        <v>60</v>
      </c>
      <c r="G62" s="9">
        <f t="shared" si="10"/>
        <v>60</v>
      </c>
      <c r="H62" s="9"/>
      <c r="I62" s="9">
        <f t="shared" si="8"/>
        <v>60</v>
      </c>
      <c r="J62" s="9"/>
      <c r="K62" s="12">
        <v>65.8</v>
      </c>
    </row>
    <row r="63" s="1" customFormat="1" ht="20" customHeight="1" spans="1:11">
      <c r="A63" s="9">
        <f t="shared" ref="A63:A72" si="11">ROW()-2</f>
        <v>61</v>
      </c>
      <c r="B63" s="10" t="s">
        <v>2447</v>
      </c>
      <c r="C63" s="10" t="s">
        <v>2455</v>
      </c>
      <c r="D63" s="9">
        <v>300</v>
      </c>
      <c r="E63" s="9"/>
      <c r="F63" s="9">
        <v>300</v>
      </c>
      <c r="G63" s="9">
        <f t="shared" si="10"/>
        <v>300</v>
      </c>
      <c r="H63" s="9"/>
      <c r="I63" s="9">
        <f t="shared" si="8"/>
        <v>300</v>
      </c>
      <c r="J63" s="9"/>
      <c r="K63" s="12">
        <v>300</v>
      </c>
    </row>
    <row r="64" s="1" customFormat="1" ht="20" customHeight="1" spans="1:11">
      <c r="A64" s="9">
        <f t="shared" si="11"/>
        <v>62</v>
      </c>
      <c r="B64" s="10" t="s">
        <v>2447</v>
      </c>
      <c r="C64" s="10" t="s">
        <v>2456</v>
      </c>
      <c r="D64" s="9">
        <v>400</v>
      </c>
      <c r="E64" s="9"/>
      <c r="F64" s="9">
        <v>400</v>
      </c>
      <c r="G64" s="9">
        <f t="shared" si="10"/>
        <v>400</v>
      </c>
      <c r="H64" s="9"/>
      <c r="I64" s="9">
        <f t="shared" si="8"/>
        <v>400</v>
      </c>
      <c r="J64" s="9"/>
      <c r="K64" s="12">
        <v>408</v>
      </c>
    </row>
    <row r="65" s="1" customFormat="1" ht="20" customHeight="1" spans="1:11">
      <c r="A65" s="9">
        <f t="shared" si="11"/>
        <v>63</v>
      </c>
      <c r="B65" s="10" t="s">
        <v>2447</v>
      </c>
      <c r="C65" s="10" t="s">
        <v>2457</v>
      </c>
      <c r="D65" s="9">
        <v>203</v>
      </c>
      <c r="E65" s="9"/>
      <c r="F65" s="9">
        <v>203</v>
      </c>
      <c r="G65" s="9">
        <f t="shared" si="10"/>
        <v>203</v>
      </c>
      <c r="H65" s="9"/>
      <c r="I65" s="9">
        <f t="shared" si="8"/>
        <v>203</v>
      </c>
      <c r="J65" s="9"/>
      <c r="K65" s="12">
        <v>203</v>
      </c>
    </row>
    <row r="66" s="1" customFormat="1" ht="20" customHeight="1" spans="1:11">
      <c r="A66" s="9">
        <f t="shared" si="11"/>
        <v>64</v>
      </c>
      <c r="B66" s="10" t="s">
        <v>2447</v>
      </c>
      <c r="C66" s="10" t="s">
        <v>2458</v>
      </c>
      <c r="D66" s="9">
        <v>385</v>
      </c>
      <c r="E66" s="9"/>
      <c r="F66" s="9">
        <v>385</v>
      </c>
      <c r="G66" s="9">
        <f t="shared" si="10"/>
        <v>385</v>
      </c>
      <c r="H66" s="9"/>
      <c r="I66" s="9">
        <f t="shared" si="8"/>
        <v>385</v>
      </c>
      <c r="J66" s="9"/>
      <c r="K66" s="12">
        <v>403.5</v>
      </c>
    </row>
    <row r="67" s="1" customFormat="1" ht="20" customHeight="1" spans="1:11">
      <c r="A67" s="9">
        <f t="shared" si="11"/>
        <v>65</v>
      </c>
      <c r="B67" s="10" t="s">
        <v>2447</v>
      </c>
      <c r="C67" s="10" t="s">
        <v>2459</v>
      </c>
      <c r="D67" s="9">
        <v>356</v>
      </c>
      <c r="E67" s="9"/>
      <c r="F67" s="9">
        <v>356</v>
      </c>
      <c r="G67" s="9">
        <f t="shared" si="10"/>
        <v>356</v>
      </c>
      <c r="H67" s="9"/>
      <c r="I67" s="9">
        <f t="shared" si="8"/>
        <v>356</v>
      </c>
      <c r="J67" s="9"/>
      <c r="K67" s="12">
        <v>358</v>
      </c>
    </row>
    <row r="68" s="1" customFormat="1" ht="20" customHeight="1" spans="1:11">
      <c r="A68" s="9">
        <f t="shared" si="11"/>
        <v>66</v>
      </c>
      <c r="B68" s="10" t="s">
        <v>2447</v>
      </c>
      <c r="C68" s="10" t="s">
        <v>2460</v>
      </c>
      <c r="D68" s="9">
        <v>330</v>
      </c>
      <c r="E68" s="9"/>
      <c r="F68" s="9">
        <v>330</v>
      </c>
      <c r="G68" s="9">
        <f t="shared" si="10"/>
        <v>330</v>
      </c>
      <c r="H68" s="9"/>
      <c r="I68" s="9">
        <f t="shared" si="8"/>
        <v>330</v>
      </c>
      <c r="J68" s="9"/>
      <c r="K68" s="12">
        <v>330.09</v>
      </c>
    </row>
    <row r="69" s="1" customFormat="1" ht="20" customHeight="1" spans="1:11">
      <c r="A69" s="9">
        <f t="shared" si="11"/>
        <v>67</v>
      </c>
      <c r="B69" s="10" t="s">
        <v>2447</v>
      </c>
      <c r="C69" s="10" t="s">
        <v>2461</v>
      </c>
      <c r="D69" s="9">
        <v>400</v>
      </c>
      <c r="E69" s="9"/>
      <c r="F69" s="9">
        <v>400</v>
      </c>
      <c r="G69" s="9">
        <f t="shared" si="10"/>
        <v>400</v>
      </c>
      <c r="H69" s="9"/>
      <c r="I69" s="9">
        <f t="shared" si="8"/>
        <v>400</v>
      </c>
      <c r="J69" s="9"/>
      <c r="K69" s="12">
        <v>430.01</v>
      </c>
    </row>
    <row r="70" s="1" customFormat="1" ht="20" customHeight="1" spans="1:11">
      <c r="A70" s="9">
        <f t="shared" si="11"/>
        <v>68</v>
      </c>
      <c r="B70" s="10" t="s">
        <v>2447</v>
      </c>
      <c r="C70" s="10" t="s">
        <v>2462</v>
      </c>
      <c r="D70" s="9">
        <v>150</v>
      </c>
      <c r="E70" s="9"/>
      <c r="F70" s="9">
        <v>150</v>
      </c>
      <c r="G70" s="9">
        <f t="shared" si="10"/>
        <v>150</v>
      </c>
      <c r="H70" s="9"/>
      <c r="I70" s="9">
        <f t="shared" si="8"/>
        <v>150</v>
      </c>
      <c r="J70" s="9"/>
      <c r="K70" s="12">
        <v>156.79</v>
      </c>
    </row>
    <row r="71" s="1" customFormat="1" ht="20" customHeight="1" spans="1:11">
      <c r="A71" s="9">
        <f t="shared" si="11"/>
        <v>69</v>
      </c>
      <c r="B71" s="10" t="s">
        <v>2447</v>
      </c>
      <c r="C71" s="10" t="s">
        <v>2463</v>
      </c>
      <c r="D71" s="9">
        <v>248</v>
      </c>
      <c r="E71" s="9"/>
      <c r="F71" s="9">
        <v>248</v>
      </c>
      <c r="G71" s="9">
        <f t="shared" si="10"/>
        <v>248</v>
      </c>
      <c r="H71" s="9"/>
      <c r="I71" s="9">
        <f t="shared" si="8"/>
        <v>248</v>
      </c>
      <c r="J71" s="9"/>
      <c r="K71" s="12">
        <v>297.85</v>
      </c>
    </row>
    <row r="72" s="1" customFormat="1" ht="20" customHeight="1" spans="1:11">
      <c r="A72" s="9">
        <f t="shared" si="11"/>
        <v>70</v>
      </c>
      <c r="B72" s="10" t="s">
        <v>2447</v>
      </c>
      <c r="C72" s="10" t="s">
        <v>2464</v>
      </c>
      <c r="D72" s="9">
        <v>330</v>
      </c>
      <c r="E72" s="9"/>
      <c r="F72" s="9">
        <v>330</v>
      </c>
      <c r="G72" s="9">
        <f t="shared" si="10"/>
        <v>330</v>
      </c>
      <c r="H72" s="9"/>
      <c r="I72" s="9">
        <f t="shared" si="8"/>
        <v>330</v>
      </c>
      <c r="J72" s="9"/>
      <c r="K72" s="12">
        <v>337.05</v>
      </c>
    </row>
    <row r="73" s="1" customFormat="1" ht="20" customHeight="1" spans="1:11">
      <c r="A73" s="9">
        <f t="shared" ref="A73:A79" si="12">ROW()-2</f>
        <v>71</v>
      </c>
      <c r="B73" s="10" t="s">
        <v>2447</v>
      </c>
      <c r="C73" s="10" t="s">
        <v>2465</v>
      </c>
      <c r="D73" s="9">
        <v>420</v>
      </c>
      <c r="E73" s="9"/>
      <c r="F73" s="9">
        <v>420</v>
      </c>
      <c r="G73" s="9">
        <f t="shared" si="10"/>
        <v>420</v>
      </c>
      <c r="H73" s="9"/>
      <c r="I73" s="9">
        <f t="shared" si="8"/>
        <v>420</v>
      </c>
      <c r="J73" s="9"/>
      <c r="K73" s="12">
        <v>420</v>
      </c>
    </row>
    <row r="74" s="1" customFormat="1" ht="20" customHeight="1" spans="1:11">
      <c r="A74" s="9">
        <f t="shared" si="12"/>
        <v>72</v>
      </c>
      <c r="B74" s="10" t="s">
        <v>2447</v>
      </c>
      <c r="C74" s="10" t="s">
        <v>2466</v>
      </c>
      <c r="D74" s="9">
        <v>153</v>
      </c>
      <c r="E74" s="9"/>
      <c r="F74" s="9">
        <v>153</v>
      </c>
      <c r="G74" s="9">
        <f t="shared" si="10"/>
        <v>153</v>
      </c>
      <c r="H74" s="9"/>
      <c r="I74" s="9">
        <f t="shared" si="8"/>
        <v>153</v>
      </c>
      <c r="J74" s="9"/>
      <c r="K74" s="12">
        <v>385.38</v>
      </c>
    </row>
    <row r="75" s="1" customFormat="1" ht="20" customHeight="1" spans="1:11">
      <c r="A75" s="9">
        <f t="shared" si="12"/>
        <v>73</v>
      </c>
      <c r="B75" s="10" t="s">
        <v>2447</v>
      </c>
      <c r="C75" s="10" t="s">
        <v>2467</v>
      </c>
      <c r="D75" s="9">
        <v>40</v>
      </c>
      <c r="E75" s="9"/>
      <c r="F75" s="9">
        <v>40</v>
      </c>
      <c r="G75" s="9">
        <f t="shared" si="10"/>
        <v>40</v>
      </c>
      <c r="H75" s="9"/>
      <c r="I75" s="9">
        <f t="shared" si="8"/>
        <v>40</v>
      </c>
      <c r="J75" s="9"/>
      <c r="K75" s="12">
        <v>62.86</v>
      </c>
    </row>
    <row r="76" s="1" customFormat="1" ht="20" customHeight="1" spans="1:11">
      <c r="A76" s="9">
        <f t="shared" si="12"/>
        <v>74</v>
      </c>
      <c r="B76" s="10" t="s">
        <v>2447</v>
      </c>
      <c r="C76" s="10" t="s">
        <v>2468</v>
      </c>
      <c r="D76" s="9">
        <v>436</v>
      </c>
      <c r="E76" s="9"/>
      <c r="F76" s="9">
        <v>436</v>
      </c>
      <c r="G76" s="9">
        <f t="shared" si="10"/>
        <v>436</v>
      </c>
      <c r="H76" s="9"/>
      <c r="I76" s="9">
        <f t="shared" si="8"/>
        <v>436</v>
      </c>
      <c r="J76" s="9"/>
      <c r="K76" s="12">
        <v>437.66</v>
      </c>
    </row>
    <row r="77" s="1" customFormat="1" ht="30" customHeight="1" spans="1:11">
      <c r="A77" s="9">
        <f t="shared" si="12"/>
        <v>75</v>
      </c>
      <c r="B77" s="10" t="s">
        <v>2447</v>
      </c>
      <c r="C77" s="10" t="s">
        <v>2469</v>
      </c>
      <c r="D77" s="9">
        <v>3500</v>
      </c>
      <c r="E77" s="9"/>
      <c r="F77" s="9">
        <v>1000</v>
      </c>
      <c r="G77" s="9">
        <f t="shared" si="10"/>
        <v>1000</v>
      </c>
      <c r="H77" s="9"/>
      <c r="I77" s="9">
        <f t="shared" si="8"/>
        <v>1000</v>
      </c>
      <c r="J77" s="9"/>
      <c r="K77" s="12">
        <v>4904</v>
      </c>
    </row>
    <row r="78" s="1" customFormat="1" ht="20" customHeight="1" spans="1:11">
      <c r="A78" s="9">
        <f t="shared" si="12"/>
        <v>76</v>
      </c>
      <c r="B78" s="10" t="s">
        <v>2447</v>
      </c>
      <c r="C78" s="10" t="s">
        <v>2470</v>
      </c>
      <c r="D78" s="9">
        <v>160</v>
      </c>
      <c r="E78" s="9"/>
      <c r="F78" s="9">
        <v>160</v>
      </c>
      <c r="G78" s="9">
        <f t="shared" si="10"/>
        <v>160</v>
      </c>
      <c r="H78" s="9"/>
      <c r="I78" s="9">
        <f t="shared" si="8"/>
        <v>160</v>
      </c>
      <c r="J78" s="9"/>
      <c r="K78" s="12">
        <v>163.16</v>
      </c>
    </row>
    <row r="79" s="1" customFormat="1" ht="20" customHeight="1" spans="1:11">
      <c r="A79" s="9">
        <f t="shared" si="12"/>
        <v>77</v>
      </c>
      <c r="B79" s="10" t="s">
        <v>2447</v>
      </c>
      <c r="C79" s="10" t="s">
        <v>2471</v>
      </c>
      <c r="D79" s="9">
        <v>283</v>
      </c>
      <c r="E79" s="9"/>
      <c r="F79" s="9">
        <v>283</v>
      </c>
      <c r="G79" s="9">
        <f t="shared" si="10"/>
        <v>283</v>
      </c>
      <c r="H79" s="9"/>
      <c r="I79" s="9">
        <f t="shared" si="8"/>
        <v>283</v>
      </c>
      <c r="J79" s="9"/>
      <c r="K79" s="12">
        <v>283.19</v>
      </c>
    </row>
    <row r="80" s="1" customFormat="1" ht="20" customHeight="1" spans="1:11">
      <c r="A80" s="9">
        <f t="shared" ref="A80:A89" si="13">ROW()-2</f>
        <v>78</v>
      </c>
      <c r="B80" s="10" t="s">
        <v>2447</v>
      </c>
      <c r="C80" s="10" t="s">
        <v>2472</v>
      </c>
      <c r="D80" s="9">
        <v>238</v>
      </c>
      <c r="E80" s="9"/>
      <c r="F80" s="9">
        <v>238</v>
      </c>
      <c r="G80" s="9">
        <f t="shared" si="10"/>
        <v>238</v>
      </c>
      <c r="H80" s="9"/>
      <c r="I80" s="9">
        <f t="shared" si="8"/>
        <v>238</v>
      </c>
      <c r="J80" s="9"/>
      <c r="K80" s="12">
        <v>296.23</v>
      </c>
    </row>
    <row r="81" s="1" customFormat="1" ht="20" customHeight="1" spans="1:11">
      <c r="A81" s="9">
        <f t="shared" si="13"/>
        <v>79</v>
      </c>
      <c r="B81" s="10" t="s">
        <v>2447</v>
      </c>
      <c r="C81" s="10" t="s">
        <v>2473</v>
      </c>
      <c r="D81" s="9">
        <v>146</v>
      </c>
      <c r="E81" s="9"/>
      <c r="F81" s="9">
        <v>146</v>
      </c>
      <c r="G81" s="9">
        <f t="shared" si="10"/>
        <v>146</v>
      </c>
      <c r="H81" s="9"/>
      <c r="I81" s="9">
        <f t="shared" si="8"/>
        <v>146</v>
      </c>
      <c r="J81" s="9"/>
      <c r="K81" s="12">
        <v>150</v>
      </c>
    </row>
    <row r="82" s="1" customFormat="1" ht="20" customHeight="1" spans="1:11">
      <c r="A82" s="9">
        <f t="shared" si="13"/>
        <v>80</v>
      </c>
      <c r="B82" s="10" t="s">
        <v>2447</v>
      </c>
      <c r="C82" s="10" t="s">
        <v>2474</v>
      </c>
      <c r="D82" s="9">
        <v>30</v>
      </c>
      <c r="E82" s="9"/>
      <c r="F82" s="9">
        <v>30</v>
      </c>
      <c r="G82" s="9">
        <f t="shared" si="10"/>
        <v>30</v>
      </c>
      <c r="H82" s="9"/>
      <c r="I82" s="9">
        <f t="shared" si="8"/>
        <v>30</v>
      </c>
      <c r="J82" s="9"/>
      <c r="K82" s="12">
        <v>60</v>
      </c>
    </row>
    <row r="83" s="1" customFormat="1" ht="20" customHeight="1" spans="1:11">
      <c r="A83" s="9">
        <f t="shared" si="13"/>
        <v>81</v>
      </c>
      <c r="B83" s="10" t="s">
        <v>2447</v>
      </c>
      <c r="C83" s="10" t="s">
        <v>2475</v>
      </c>
      <c r="D83" s="9">
        <v>20</v>
      </c>
      <c r="E83" s="9"/>
      <c r="F83" s="9">
        <v>20</v>
      </c>
      <c r="G83" s="9">
        <f t="shared" ref="G83:G109" si="14">F83</f>
        <v>20</v>
      </c>
      <c r="H83" s="9"/>
      <c r="I83" s="9">
        <f t="shared" si="8"/>
        <v>20</v>
      </c>
      <c r="J83" s="9"/>
      <c r="K83" s="12">
        <v>20.86</v>
      </c>
    </row>
    <row r="84" s="1" customFormat="1" ht="20" customHeight="1" spans="1:11">
      <c r="A84" s="9">
        <f t="shared" si="13"/>
        <v>82</v>
      </c>
      <c r="B84" s="10" t="s">
        <v>2447</v>
      </c>
      <c r="C84" s="10" t="s">
        <v>2476</v>
      </c>
      <c r="D84" s="9">
        <v>230</v>
      </c>
      <c r="E84" s="9"/>
      <c r="F84" s="9">
        <v>230</v>
      </c>
      <c r="G84" s="9">
        <f t="shared" si="14"/>
        <v>230</v>
      </c>
      <c r="H84" s="9"/>
      <c r="I84" s="9">
        <f t="shared" ref="I84:I115" si="15">F84-J84</f>
        <v>230</v>
      </c>
      <c r="J84" s="9"/>
      <c r="K84" s="12">
        <v>243.29</v>
      </c>
    </row>
    <row r="85" s="1" customFormat="1" ht="20" customHeight="1" spans="1:11">
      <c r="A85" s="9">
        <f t="shared" si="13"/>
        <v>83</v>
      </c>
      <c r="B85" s="10" t="s">
        <v>2447</v>
      </c>
      <c r="C85" s="10" t="s">
        <v>2477</v>
      </c>
      <c r="D85" s="9">
        <v>27</v>
      </c>
      <c r="E85" s="9"/>
      <c r="F85" s="9">
        <v>27</v>
      </c>
      <c r="G85" s="9">
        <f t="shared" si="14"/>
        <v>27</v>
      </c>
      <c r="H85" s="9"/>
      <c r="I85" s="9">
        <f t="shared" si="15"/>
        <v>27</v>
      </c>
      <c r="J85" s="9"/>
      <c r="K85" s="12">
        <v>38.05</v>
      </c>
    </row>
    <row r="86" s="1" customFormat="1" ht="20" customHeight="1" spans="1:11">
      <c r="A86" s="9">
        <f t="shared" si="13"/>
        <v>84</v>
      </c>
      <c r="B86" s="10" t="s">
        <v>2447</v>
      </c>
      <c r="C86" s="10" t="s">
        <v>2478</v>
      </c>
      <c r="D86" s="9">
        <v>61</v>
      </c>
      <c r="E86" s="9"/>
      <c r="F86" s="9">
        <v>61</v>
      </c>
      <c r="G86" s="9">
        <f t="shared" si="14"/>
        <v>61</v>
      </c>
      <c r="H86" s="9"/>
      <c r="I86" s="9">
        <f t="shared" si="15"/>
        <v>61</v>
      </c>
      <c r="J86" s="9"/>
      <c r="K86" s="12">
        <v>61</v>
      </c>
    </row>
    <row r="87" s="1" customFormat="1" ht="20" customHeight="1" spans="1:11">
      <c r="A87" s="9">
        <f t="shared" si="13"/>
        <v>85</v>
      </c>
      <c r="B87" s="10" t="s">
        <v>2447</v>
      </c>
      <c r="C87" s="10" t="s">
        <v>2479</v>
      </c>
      <c r="D87" s="9">
        <v>21</v>
      </c>
      <c r="E87" s="9"/>
      <c r="F87" s="9">
        <v>21</v>
      </c>
      <c r="G87" s="9">
        <f t="shared" si="14"/>
        <v>21</v>
      </c>
      <c r="H87" s="9"/>
      <c r="I87" s="9">
        <f t="shared" si="15"/>
        <v>21</v>
      </c>
      <c r="J87" s="9"/>
      <c r="K87" s="12">
        <v>31.37</v>
      </c>
    </row>
    <row r="88" s="1" customFormat="1" ht="20" customHeight="1" spans="1:11">
      <c r="A88" s="9">
        <f t="shared" si="13"/>
        <v>86</v>
      </c>
      <c r="B88" s="10" t="s">
        <v>2447</v>
      </c>
      <c r="C88" s="10" t="s">
        <v>2480</v>
      </c>
      <c r="D88" s="9">
        <v>10</v>
      </c>
      <c r="E88" s="9"/>
      <c r="F88" s="9">
        <v>10</v>
      </c>
      <c r="G88" s="9">
        <f t="shared" si="14"/>
        <v>10</v>
      </c>
      <c r="H88" s="9"/>
      <c r="I88" s="9">
        <f t="shared" si="15"/>
        <v>10</v>
      </c>
      <c r="J88" s="9"/>
      <c r="K88" s="12">
        <v>10.58</v>
      </c>
    </row>
    <row r="89" s="1" customFormat="1" ht="20" customHeight="1" spans="1:11">
      <c r="A89" s="9">
        <f t="shared" si="13"/>
        <v>87</v>
      </c>
      <c r="B89" s="10" t="s">
        <v>2447</v>
      </c>
      <c r="C89" s="10" t="s">
        <v>2481</v>
      </c>
      <c r="D89" s="9">
        <v>14.1</v>
      </c>
      <c r="E89" s="9"/>
      <c r="F89" s="9">
        <v>14.1</v>
      </c>
      <c r="G89" s="9">
        <f t="shared" si="14"/>
        <v>14.1</v>
      </c>
      <c r="H89" s="9"/>
      <c r="I89" s="9">
        <f t="shared" si="15"/>
        <v>14.1</v>
      </c>
      <c r="J89" s="9"/>
      <c r="K89" s="12">
        <v>14.16</v>
      </c>
    </row>
    <row r="90" s="1" customFormat="1" ht="20" customHeight="1" spans="1:11">
      <c r="A90" s="9">
        <f t="shared" ref="A90:A101" si="16">ROW()-2</f>
        <v>88</v>
      </c>
      <c r="B90" s="10" t="s">
        <v>2447</v>
      </c>
      <c r="C90" s="10" t="s">
        <v>2482</v>
      </c>
      <c r="D90" s="9">
        <v>12.6</v>
      </c>
      <c r="E90" s="9"/>
      <c r="F90" s="9">
        <v>12.6</v>
      </c>
      <c r="G90" s="9">
        <f t="shared" si="14"/>
        <v>12.6</v>
      </c>
      <c r="H90" s="9"/>
      <c r="I90" s="9">
        <f t="shared" si="15"/>
        <v>12.6</v>
      </c>
      <c r="J90" s="9"/>
      <c r="K90" s="12">
        <v>12.67</v>
      </c>
    </row>
    <row r="91" s="1" customFormat="1" ht="20" customHeight="1" spans="1:11">
      <c r="A91" s="9">
        <f t="shared" si="16"/>
        <v>89</v>
      </c>
      <c r="B91" s="10" t="s">
        <v>2447</v>
      </c>
      <c r="C91" s="10" t="s">
        <v>2483</v>
      </c>
      <c r="D91" s="9">
        <v>10</v>
      </c>
      <c r="E91" s="9"/>
      <c r="F91" s="9">
        <v>10</v>
      </c>
      <c r="G91" s="9">
        <f t="shared" si="14"/>
        <v>10</v>
      </c>
      <c r="H91" s="9"/>
      <c r="I91" s="9">
        <f t="shared" si="15"/>
        <v>10</v>
      </c>
      <c r="J91" s="9"/>
      <c r="K91" s="12">
        <v>10</v>
      </c>
    </row>
    <row r="92" s="1" customFormat="1" ht="20" customHeight="1" spans="1:11">
      <c r="A92" s="9">
        <f t="shared" si="16"/>
        <v>90</v>
      </c>
      <c r="B92" s="10" t="s">
        <v>2447</v>
      </c>
      <c r="C92" s="10" t="s">
        <v>2484</v>
      </c>
      <c r="D92" s="9">
        <v>4</v>
      </c>
      <c r="E92" s="9"/>
      <c r="F92" s="9">
        <v>4</v>
      </c>
      <c r="G92" s="9">
        <f t="shared" si="14"/>
        <v>4</v>
      </c>
      <c r="H92" s="9"/>
      <c r="I92" s="9">
        <f t="shared" si="15"/>
        <v>4</v>
      </c>
      <c r="J92" s="9"/>
      <c r="K92" s="12">
        <v>11.44</v>
      </c>
    </row>
    <row r="93" s="1" customFormat="1" ht="20" customHeight="1" spans="1:11">
      <c r="A93" s="9">
        <f t="shared" si="16"/>
        <v>91</v>
      </c>
      <c r="B93" s="10" t="s">
        <v>2447</v>
      </c>
      <c r="C93" s="10" t="s">
        <v>2485</v>
      </c>
      <c r="D93" s="9">
        <v>9.4</v>
      </c>
      <c r="E93" s="9"/>
      <c r="F93" s="9">
        <v>9.4</v>
      </c>
      <c r="G93" s="9">
        <f t="shared" si="14"/>
        <v>9.4</v>
      </c>
      <c r="H93" s="9"/>
      <c r="I93" s="9">
        <f t="shared" si="15"/>
        <v>9.4</v>
      </c>
      <c r="J93" s="9"/>
      <c r="K93" s="12">
        <v>9.45</v>
      </c>
    </row>
    <row r="94" s="1" customFormat="1" ht="20" customHeight="1" spans="1:11">
      <c r="A94" s="9">
        <f t="shared" si="16"/>
        <v>92</v>
      </c>
      <c r="B94" s="10" t="s">
        <v>2447</v>
      </c>
      <c r="C94" s="10" t="s">
        <v>2486</v>
      </c>
      <c r="D94" s="9">
        <v>4.1</v>
      </c>
      <c r="E94" s="9"/>
      <c r="F94" s="9">
        <v>4.1</v>
      </c>
      <c r="G94" s="9">
        <f t="shared" si="14"/>
        <v>4.1</v>
      </c>
      <c r="H94" s="9"/>
      <c r="I94" s="9">
        <f t="shared" si="15"/>
        <v>4.1</v>
      </c>
      <c r="J94" s="9"/>
      <c r="K94" s="12">
        <v>4.19</v>
      </c>
    </row>
    <row r="95" s="1" customFormat="1" ht="20" customHeight="1" spans="1:11">
      <c r="A95" s="9">
        <f t="shared" si="16"/>
        <v>93</v>
      </c>
      <c r="B95" s="10" t="s">
        <v>2447</v>
      </c>
      <c r="C95" s="10" t="s">
        <v>2487</v>
      </c>
      <c r="D95" s="9">
        <v>1</v>
      </c>
      <c r="E95" s="9"/>
      <c r="F95" s="9">
        <v>1</v>
      </c>
      <c r="G95" s="9">
        <f t="shared" si="14"/>
        <v>1</v>
      </c>
      <c r="H95" s="9"/>
      <c r="I95" s="9">
        <f t="shared" si="15"/>
        <v>1</v>
      </c>
      <c r="J95" s="9"/>
      <c r="K95" s="12">
        <v>2.29</v>
      </c>
    </row>
    <row r="96" s="1" customFormat="1" ht="20" customHeight="1" spans="1:11">
      <c r="A96" s="9">
        <f t="shared" si="16"/>
        <v>94</v>
      </c>
      <c r="B96" s="10" t="s">
        <v>2447</v>
      </c>
      <c r="C96" s="10" t="s">
        <v>2488</v>
      </c>
      <c r="D96" s="9">
        <v>9.4</v>
      </c>
      <c r="E96" s="9"/>
      <c r="F96" s="9">
        <v>9.4</v>
      </c>
      <c r="G96" s="9">
        <f t="shared" si="14"/>
        <v>9.4</v>
      </c>
      <c r="H96" s="9"/>
      <c r="I96" s="9">
        <f t="shared" si="15"/>
        <v>9.4</v>
      </c>
      <c r="J96" s="9"/>
      <c r="K96" s="12">
        <v>9.4</v>
      </c>
    </row>
    <row r="97" s="1" customFormat="1" ht="20" customHeight="1" spans="1:11">
      <c r="A97" s="9">
        <f t="shared" si="16"/>
        <v>95</v>
      </c>
      <c r="B97" s="10" t="s">
        <v>2447</v>
      </c>
      <c r="C97" s="10" t="s">
        <v>2489</v>
      </c>
      <c r="D97" s="9">
        <v>4.7</v>
      </c>
      <c r="E97" s="9"/>
      <c r="F97" s="9">
        <v>4.7</v>
      </c>
      <c r="G97" s="9">
        <f t="shared" si="14"/>
        <v>4.7</v>
      </c>
      <c r="H97" s="9"/>
      <c r="I97" s="9">
        <f t="shared" si="15"/>
        <v>4.7</v>
      </c>
      <c r="J97" s="9"/>
      <c r="K97" s="12">
        <v>9.4</v>
      </c>
    </row>
    <row r="98" s="1" customFormat="1" ht="20" customHeight="1" spans="1:11">
      <c r="A98" s="9">
        <f t="shared" si="16"/>
        <v>96</v>
      </c>
      <c r="B98" s="10" t="s">
        <v>2447</v>
      </c>
      <c r="C98" s="10" t="s">
        <v>2490</v>
      </c>
      <c r="D98" s="9">
        <v>3</v>
      </c>
      <c r="E98" s="9"/>
      <c r="F98" s="9">
        <v>3</v>
      </c>
      <c r="G98" s="9">
        <f t="shared" si="14"/>
        <v>3</v>
      </c>
      <c r="H98" s="9"/>
      <c r="I98" s="9">
        <f t="shared" si="15"/>
        <v>3</v>
      </c>
      <c r="J98" s="9"/>
      <c r="K98" s="12">
        <v>15.1</v>
      </c>
    </row>
    <row r="99" s="1" customFormat="1" ht="20" customHeight="1" spans="1:11">
      <c r="A99" s="9">
        <f t="shared" si="16"/>
        <v>97</v>
      </c>
      <c r="B99" s="10" t="s">
        <v>2447</v>
      </c>
      <c r="C99" s="10" t="s">
        <v>2491</v>
      </c>
      <c r="D99" s="9">
        <v>40</v>
      </c>
      <c r="E99" s="9"/>
      <c r="F99" s="9">
        <v>40</v>
      </c>
      <c r="G99" s="9">
        <f t="shared" si="14"/>
        <v>40</v>
      </c>
      <c r="H99" s="9"/>
      <c r="I99" s="9">
        <f t="shared" si="15"/>
        <v>40</v>
      </c>
      <c r="J99" s="9"/>
      <c r="K99" s="12">
        <v>1807.08</v>
      </c>
    </row>
    <row r="100" s="1" customFormat="1" ht="20" customHeight="1" spans="1:11">
      <c r="A100" s="9">
        <f t="shared" si="16"/>
        <v>98</v>
      </c>
      <c r="B100" s="10" t="s">
        <v>2492</v>
      </c>
      <c r="C100" s="10" t="s">
        <v>2450</v>
      </c>
      <c r="D100" s="9">
        <v>800</v>
      </c>
      <c r="E100" s="9"/>
      <c r="F100" s="9">
        <v>800</v>
      </c>
      <c r="G100" s="9">
        <f t="shared" si="14"/>
        <v>800</v>
      </c>
      <c r="H100" s="9"/>
      <c r="I100" s="9">
        <f t="shared" si="15"/>
        <v>800</v>
      </c>
      <c r="J100" s="9"/>
      <c r="K100" s="12">
        <v>861.38</v>
      </c>
    </row>
    <row r="101" s="1" customFormat="1" ht="20" customHeight="1" spans="1:11">
      <c r="A101" s="9">
        <f t="shared" ref="A101:A115" si="17">ROW()-2</f>
        <v>99</v>
      </c>
      <c r="B101" s="10" t="s">
        <v>2492</v>
      </c>
      <c r="C101" s="10" t="s">
        <v>2493</v>
      </c>
      <c r="D101" s="9">
        <v>536</v>
      </c>
      <c r="E101" s="9"/>
      <c r="F101" s="9">
        <v>535</v>
      </c>
      <c r="G101" s="9">
        <f t="shared" si="14"/>
        <v>535</v>
      </c>
      <c r="H101" s="9"/>
      <c r="I101" s="9">
        <f t="shared" si="15"/>
        <v>535</v>
      </c>
      <c r="J101" s="9"/>
      <c r="K101" s="12">
        <v>536.53</v>
      </c>
    </row>
    <row r="102" s="1" customFormat="1" ht="20" customHeight="1" spans="1:11">
      <c r="A102" s="9">
        <f t="shared" si="17"/>
        <v>100</v>
      </c>
      <c r="B102" s="10" t="s">
        <v>2492</v>
      </c>
      <c r="C102" s="10" t="s">
        <v>2494</v>
      </c>
      <c r="D102" s="9">
        <v>160</v>
      </c>
      <c r="E102" s="9"/>
      <c r="F102" s="9">
        <v>160</v>
      </c>
      <c r="G102" s="9">
        <f t="shared" si="14"/>
        <v>160</v>
      </c>
      <c r="H102" s="9"/>
      <c r="I102" s="9">
        <f t="shared" si="15"/>
        <v>160</v>
      </c>
      <c r="J102" s="9"/>
      <c r="K102" s="12">
        <v>160</v>
      </c>
    </row>
    <row r="103" s="1" customFormat="1" ht="20" customHeight="1" spans="1:11">
      <c r="A103" s="9">
        <f t="shared" si="17"/>
        <v>101</v>
      </c>
      <c r="B103" s="10" t="s">
        <v>2492</v>
      </c>
      <c r="C103" s="10" t="s">
        <v>2495</v>
      </c>
      <c r="D103" s="9">
        <v>118</v>
      </c>
      <c r="E103" s="9"/>
      <c r="F103" s="9">
        <v>118</v>
      </c>
      <c r="G103" s="9">
        <f t="shared" si="14"/>
        <v>118</v>
      </c>
      <c r="H103" s="9"/>
      <c r="I103" s="9">
        <f t="shared" si="15"/>
        <v>118</v>
      </c>
      <c r="J103" s="9"/>
      <c r="K103" s="12">
        <v>118.47</v>
      </c>
    </row>
    <row r="104" s="1" customFormat="1" ht="20" customHeight="1" spans="1:11">
      <c r="A104" s="9">
        <f t="shared" si="17"/>
        <v>102</v>
      </c>
      <c r="B104" s="10" t="s">
        <v>2492</v>
      </c>
      <c r="C104" s="10" t="s">
        <v>2496</v>
      </c>
      <c r="D104" s="9">
        <v>310.23</v>
      </c>
      <c r="E104" s="9"/>
      <c r="F104" s="9">
        <v>310.23</v>
      </c>
      <c r="G104" s="9">
        <f t="shared" si="14"/>
        <v>310.23</v>
      </c>
      <c r="H104" s="9"/>
      <c r="I104" s="9">
        <f t="shared" si="15"/>
        <v>310.23</v>
      </c>
      <c r="J104" s="9"/>
      <c r="K104" s="12">
        <v>310.23</v>
      </c>
    </row>
    <row r="105" s="1" customFormat="1" ht="20" customHeight="1" spans="1:11">
      <c r="A105" s="9">
        <f t="shared" si="17"/>
        <v>103</v>
      </c>
      <c r="B105" s="10" t="s">
        <v>2492</v>
      </c>
      <c r="C105" s="10" t="s">
        <v>2283</v>
      </c>
      <c r="D105" s="9">
        <v>190</v>
      </c>
      <c r="E105" s="9"/>
      <c r="F105" s="9">
        <v>190</v>
      </c>
      <c r="G105" s="9">
        <f t="shared" si="14"/>
        <v>190</v>
      </c>
      <c r="H105" s="9"/>
      <c r="I105" s="9">
        <f t="shared" si="15"/>
        <v>190</v>
      </c>
      <c r="J105" s="9"/>
      <c r="K105" s="12">
        <v>190</v>
      </c>
    </row>
    <row r="106" s="1" customFormat="1" ht="30" customHeight="1" spans="1:11">
      <c r="A106" s="9">
        <f t="shared" si="17"/>
        <v>104</v>
      </c>
      <c r="B106" s="10" t="s">
        <v>2492</v>
      </c>
      <c r="C106" s="10" t="s">
        <v>2497</v>
      </c>
      <c r="D106" s="9">
        <v>100</v>
      </c>
      <c r="E106" s="9"/>
      <c r="F106" s="9">
        <v>100</v>
      </c>
      <c r="G106" s="9">
        <f t="shared" si="14"/>
        <v>100</v>
      </c>
      <c r="H106" s="9"/>
      <c r="I106" s="9">
        <f t="shared" si="15"/>
        <v>100</v>
      </c>
      <c r="J106" s="9"/>
      <c r="K106" s="12">
        <v>377</v>
      </c>
    </row>
    <row r="107" s="1" customFormat="1" ht="20" customHeight="1" spans="1:11">
      <c r="A107" s="9">
        <f t="shared" si="17"/>
        <v>105</v>
      </c>
      <c r="B107" s="10" t="s">
        <v>2492</v>
      </c>
      <c r="C107" s="10" t="s">
        <v>2498</v>
      </c>
      <c r="D107" s="9">
        <v>60</v>
      </c>
      <c r="E107" s="9"/>
      <c r="F107" s="9">
        <v>60</v>
      </c>
      <c r="G107" s="9">
        <f t="shared" si="14"/>
        <v>60</v>
      </c>
      <c r="H107" s="9"/>
      <c r="I107" s="9">
        <f t="shared" si="15"/>
        <v>60</v>
      </c>
      <c r="J107" s="9"/>
      <c r="K107" s="12">
        <v>60.2</v>
      </c>
    </row>
    <row r="108" s="1" customFormat="1" ht="20" customHeight="1" spans="1:11">
      <c r="A108" s="9">
        <f t="shared" si="17"/>
        <v>106</v>
      </c>
      <c r="B108" s="10" t="s">
        <v>2492</v>
      </c>
      <c r="C108" s="10" t="s">
        <v>2499</v>
      </c>
      <c r="D108" s="9">
        <v>38</v>
      </c>
      <c r="E108" s="9"/>
      <c r="F108" s="9">
        <v>38</v>
      </c>
      <c r="G108" s="9">
        <f t="shared" si="14"/>
        <v>38</v>
      </c>
      <c r="H108" s="9"/>
      <c r="I108" s="9">
        <f t="shared" si="15"/>
        <v>38</v>
      </c>
      <c r="J108" s="9"/>
      <c r="K108" s="12">
        <v>268.5</v>
      </c>
    </row>
    <row r="109" s="1" customFormat="1" ht="20" customHeight="1" spans="1:11">
      <c r="A109" s="9">
        <f t="shared" si="17"/>
        <v>107</v>
      </c>
      <c r="B109" s="10" t="s">
        <v>2492</v>
      </c>
      <c r="C109" s="10" t="s">
        <v>2500</v>
      </c>
      <c r="D109" s="9">
        <v>280</v>
      </c>
      <c r="E109" s="9"/>
      <c r="F109" s="9">
        <v>260</v>
      </c>
      <c r="G109" s="9">
        <f t="shared" ref="G109:G125" si="18">F109</f>
        <v>260</v>
      </c>
      <c r="H109" s="9"/>
      <c r="I109" s="9">
        <f t="shared" si="15"/>
        <v>260</v>
      </c>
      <c r="J109" s="9"/>
      <c r="K109" s="12">
        <v>886.11</v>
      </c>
    </row>
    <row r="110" s="1" customFormat="1" ht="20" customHeight="1" spans="1:11">
      <c r="A110" s="9">
        <f t="shared" si="17"/>
        <v>108</v>
      </c>
      <c r="B110" s="10" t="s">
        <v>2492</v>
      </c>
      <c r="C110" s="10" t="s">
        <v>2501</v>
      </c>
      <c r="D110" s="9">
        <v>38</v>
      </c>
      <c r="E110" s="9"/>
      <c r="F110" s="9">
        <v>38</v>
      </c>
      <c r="G110" s="9">
        <f t="shared" si="18"/>
        <v>38</v>
      </c>
      <c r="H110" s="9"/>
      <c r="I110" s="9">
        <f t="shared" si="15"/>
        <v>38</v>
      </c>
      <c r="J110" s="9"/>
      <c r="K110" s="12">
        <v>616.95</v>
      </c>
    </row>
    <row r="111" s="1" customFormat="1" ht="20" customHeight="1" spans="1:11">
      <c r="A111" s="9">
        <f t="shared" si="17"/>
        <v>109</v>
      </c>
      <c r="B111" s="10" t="s">
        <v>2502</v>
      </c>
      <c r="C111" s="10" t="s">
        <v>2503</v>
      </c>
      <c r="D111" s="9">
        <v>376.75</v>
      </c>
      <c r="E111" s="9"/>
      <c r="F111" s="9">
        <v>376.75</v>
      </c>
      <c r="G111" s="9">
        <f t="shared" si="18"/>
        <v>376.75</v>
      </c>
      <c r="H111" s="9"/>
      <c r="I111" s="9">
        <f t="shared" si="15"/>
        <v>376.75</v>
      </c>
      <c r="J111" s="9"/>
      <c r="K111" s="12">
        <v>396.75</v>
      </c>
    </row>
    <row r="112" s="1" customFormat="1" ht="20" customHeight="1" spans="1:11">
      <c r="A112" s="9">
        <f t="shared" si="17"/>
        <v>110</v>
      </c>
      <c r="B112" s="10" t="s">
        <v>2502</v>
      </c>
      <c r="C112" s="10" t="s">
        <v>2504</v>
      </c>
      <c r="D112" s="9">
        <v>352</v>
      </c>
      <c r="E112" s="9"/>
      <c r="F112" s="9">
        <v>352</v>
      </c>
      <c r="G112" s="9">
        <f t="shared" si="18"/>
        <v>352</v>
      </c>
      <c r="H112" s="9">
        <v>352</v>
      </c>
      <c r="I112" s="9">
        <f t="shared" si="15"/>
        <v>352</v>
      </c>
      <c r="J112" s="9"/>
      <c r="K112" s="12">
        <v>357</v>
      </c>
    </row>
    <row r="113" s="1" customFormat="1" ht="30" customHeight="1" spans="1:11">
      <c r="A113" s="9">
        <f t="shared" si="17"/>
        <v>111</v>
      </c>
      <c r="B113" s="10" t="s">
        <v>2502</v>
      </c>
      <c r="C113" s="10" t="s">
        <v>2505</v>
      </c>
      <c r="D113" s="9">
        <v>326.5</v>
      </c>
      <c r="E113" s="9"/>
      <c r="F113" s="9">
        <v>326.5</v>
      </c>
      <c r="G113" s="9">
        <f t="shared" si="18"/>
        <v>326.5</v>
      </c>
      <c r="H113" s="9"/>
      <c r="I113" s="9">
        <f t="shared" si="15"/>
        <v>326.5</v>
      </c>
      <c r="J113" s="9"/>
      <c r="K113" s="13">
        <v>326.5</v>
      </c>
    </row>
    <row r="114" s="1" customFormat="1" ht="30" customHeight="1" spans="1:11">
      <c r="A114" s="9">
        <f t="shared" si="17"/>
        <v>112</v>
      </c>
      <c r="B114" s="10" t="s">
        <v>2502</v>
      </c>
      <c r="C114" s="10" t="s">
        <v>2506</v>
      </c>
      <c r="D114" s="9">
        <v>554.42</v>
      </c>
      <c r="E114" s="9"/>
      <c r="F114" s="9">
        <v>554.42</v>
      </c>
      <c r="G114" s="9">
        <f t="shared" si="18"/>
        <v>554.42</v>
      </c>
      <c r="H114" s="9"/>
      <c r="I114" s="9">
        <f t="shared" si="15"/>
        <v>554.42</v>
      </c>
      <c r="J114" s="9"/>
      <c r="K114" s="13">
        <v>554.42</v>
      </c>
    </row>
    <row r="115" s="1" customFormat="1" ht="30" customHeight="1" spans="1:11">
      <c r="A115" s="9">
        <f t="shared" si="17"/>
        <v>113</v>
      </c>
      <c r="B115" s="10" t="s">
        <v>2502</v>
      </c>
      <c r="C115" s="10" t="s">
        <v>2507</v>
      </c>
      <c r="D115" s="9">
        <v>706.23</v>
      </c>
      <c r="E115" s="9"/>
      <c r="F115" s="9">
        <v>706.23</v>
      </c>
      <c r="G115" s="9">
        <f t="shared" si="18"/>
        <v>706.23</v>
      </c>
      <c r="H115" s="9"/>
      <c r="I115" s="9">
        <f t="shared" ref="I115:I146" si="19">F115-J115</f>
        <v>706.23</v>
      </c>
      <c r="J115" s="9"/>
      <c r="K115" s="12">
        <v>706.23</v>
      </c>
    </row>
    <row r="116" s="1" customFormat="1" ht="20" customHeight="1" spans="1:11">
      <c r="A116" s="9">
        <f t="shared" ref="A116:A179" si="20">ROW()-2</f>
        <v>114</v>
      </c>
      <c r="B116" s="10" t="s">
        <v>2502</v>
      </c>
      <c r="C116" s="10" t="s">
        <v>2508</v>
      </c>
      <c r="D116" s="9">
        <v>224</v>
      </c>
      <c r="E116" s="9"/>
      <c r="F116" s="9">
        <v>224</v>
      </c>
      <c r="G116" s="9">
        <f t="shared" si="18"/>
        <v>224</v>
      </c>
      <c r="H116" s="9"/>
      <c r="I116" s="9">
        <f t="shared" si="19"/>
        <v>224</v>
      </c>
      <c r="J116" s="9"/>
      <c r="K116" s="13">
        <v>226</v>
      </c>
    </row>
    <row r="117" s="1" customFormat="1" ht="20" customHeight="1" spans="1:11">
      <c r="A117" s="9">
        <f t="shared" si="20"/>
        <v>115</v>
      </c>
      <c r="B117" s="10" t="s">
        <v>2502</v>
      </c>
      <c r="C117" s="10" t="s">
        <v>2001</v>
      </c>
      <c r="D117" s="9">
        <v>295</v>
      </c>
      <c r="E117" s="9"/>
      <c r="F117" s="9">
        <v>295</v>
      </c>
      <c r="G117" s="9">
        <f t="shared" si="18"/>
        <v>295</v>
      </c>
      <c r="H117" s="9"/>
      <c r="I117" s="9">
        <f t="shared" si="19"/>
        <v>295</v>
      </c>
      <c r="J117" s="9"/>
      <c r="K117" s="12">
        <v>295</v>
      </c>
    </row>
    <row r="118" s="1" customFormat="1" ht="20" customHeight="1" spans="1:11">
      <c r="A118" s="9">
        <f t="shared" si="20"/>
        <v>116</v>
      </c>
      <c r="B118" s="10" t="s">
        <v>2502</v>
      </c>
      <c r="C118" s="10" t="s">
        <v>2509</v>
      </c>
      <c r="D118" s="9">
        <v>298.43</v>
      </c>
      <c r="E118" s="9"/>
      <c r="F118" s="9">
        <v>298.43</v>
      </c>
      <c r="G118" s="9">
        <f t="shared" si="18"/>
        <v>298.43</v>
      </c>
      <c r="H118" s="9"/>
      <c r="I118" s="9">
        <f t="shared" si="19"/>
        <v>298.43</v>
      </c>
      <c r="J118" s="9"/>
      <c r="K118" s="12">
        <v>298.43</v>
      </c>
    </row>
    <row r="119" s="1" customFormat="1" ht="30" customHeight="1" spans="1:11">
      <c r="A119" s="9">
        <f t="shared" si="20"/>
        <v>117</v>
      </c>
      <c r="B119" s="10" t="s">
        <v>2502</v>
      </c>
      <c r="C119" s="10" t="s">
        <v>2510</v>
      </c>
      <c r="D119" s="9">
        <v>381.63</v>
      </c>
      <c r="E119" s="9"/>
      <c r="F119" s="9">
        <v>381.63</v>
      </c>
      <c r="G119" s="9">
        <f t="shared" si="18"/>
        <v>381.63</v>
      </c>
      <c r="H119" s="9"/>
      <c r="I119" s="9">
        <f t="shared" si="19"/>
        <v>381.63</v>
      </c>
      <c r="J119" s="9"/>
      <c r="K119" s="12">
        <v>401.63</v>
      </c>
    </row>
    <row r="120" s="1" customFormat="1" ht="20" customHeight="1" spans="1:11">
      <c r="A120" s="9">
        <f t="shared" si="20"/>
        <v>118</v>
      </c>
      <c r="B120" s="10" t="s">
        <v>2502</v>
      </c>
      <c r="C120" s="10" t="s">
        <v>2511</v>
      </c>
      <c r="D120" s="9">
        <v>493.09</v>
      </c>
      <c r="E120" s="9"/>
      <c r="F120" s="9">
        <v>493.09</v>
      </c>
      <c r="G120" s="9">
        <f t="shared" si="18"/>
        <v>493.09</v>
      </c>
      <c r="H120" s="9"/>
      <c r="I120" s="9">
        <f t="shared" si="19"/>
        <v>493.09</v>
      </c>
      <c r="J120" s="9"/>
      <c r="K120" s="12">
        <v>493.09</v>
      </c>
    </row>
    <row r="121" s="1" customFormat="1" ht="20" customHeight="1" spans="1:11">
      <c r="A121" s="9">
        <f t="shared" si="20"/>
        <v>119</v>
      </c>
      <c r="B121" s="10" t="s">
        <v>2502</v>
      </c>
      <c r="C121" s="10" t="s">
        <v>2512</v>
      </c>
      <c r="D121" s="9">
        <v>293.96</v>
      </c>
      <c r="E121" s="9"/>
      <c r="F121" s="9">
        <v>293.96</v>
      </c>
      <c r="G121" s="9">
        <f t="shared" si="18"/>
        <v>293.96</v>
      </c>
      <c r="H121" s="9"/>
      <c r="I121" s="9">
        <f t="shared" si="19"/>
        <v>293.96</v>
      </c>
      <c r="J121" s="9"/>
      <c r="K121" s="12">
        <v>396.86</v>
      </c>
    </row>
    <row r="122" s="1" customFormat="1" ht="20" customHeight="1" spans="1:11">
      <c r="A122" s="9">
        <f t="shared" si="20"/>
        <v>120</v>
      </c>
      <c r="B122" s="10" t="s">
        <v>2502</v>
      </c>
      <c r="C122" s="10" t="s">
        <v>2513</v>
      </c>
      <c r="D122" s="9">
        <v>230</v>
      </c>
      <c r="E122" s="9"/>
      <c r="F122" s="9">
        <v>230</v>
      </c>
      <c r="G122" s="9">
        <f t="shared" si="18"/>
        <v>230</v>
      </c>
      <c r="H122" s="9"/>
      <c r="I122" s="9">
        <f t="shared" si="19"/>
        <v>230</v>
      </c>
      <c r="J122" s="9"/>
      <c r="K122" s="12">
        <v>230</v>
      </c>
    </row>
    <row r="123" s="1" customFormat="1" ht="20" customHeight="1" spans="1:11">
      <c r="A123" s="9">
        <f t="shared" si="20"/>
        <v>121</v>
      </c>
      <c r="B123" s="10" t="s">
        <v>2502</v>
      </c>
      <c r="C123" s="10" t="s">
        <v>2468</v>
      </c>
      <c r="D123" s="9">
        <v>238</v>
      </c>
      <c r="E123" s="9"/>
      <c r="F123" s="9">
        <v>238</v>
      </c>
      <c r="G123" s="9">
        <f t="shared" si="18"/>
        <v>238</v>
      </c>
      <c r="H123" s="9"/>
      <c r="I123" s="9">
        <f t="shared" si="19"/>
        <v>238</v>
      </c>
      <c r="J123" s="9"/>
      <c r="K123" s="12">
        <v>238.36</v>
      </c>
    </row>
    <row r="124" s="1" customFormat="1" ht="30" customHeight="1" spans="1:11">
      <c r="A124" s="9">
        <f t="shared" si="20"/>
        <v>122</v>
      </c>
      <c r="B124" s="10" t="s">
        <v>2502</v>
      </c>
      <c r="C124" s="10" t="s">
        <v>2514</v>
      </c>
      <c r="D124" s="9">
        <v>743.02</v>
      </c>
      <c r="E124" s="9"/>
      <c r="F124" s="9">
        <v>100</v>
      </c>
      <c r="G124" s="9">
        <f t="shared" si="18"/>
        <v>100</v>
      </c>
      <c r="H124" s="9"/>
      <c r="I124" s="9">
        <f t="shared" si="19"/>
        <v>100</v>
      </c>
      <c r="J124" s="9"/>
      <c r="K124" s="12">
        <v>191.7</v>
      </c>
    </row>
    <row r="125" s="1" customFormat="1" ht="20" customHeight="1" spans="1:11">
      <c r="A125" s="9">
        <f t="shared" si="20"/>
        <v>123</v>
      </c>
      <c r="B125" s="10" t="s">
        <v>2502</v>
      </c>
      <c r="C125" s="10" t="s">
        <v>2515</v>
      </c>
      <c r="D125" s="9">
        <v>50.8</v>
      </c>
      <c r="E125" s="9"/>
      <c r="F125" s="9">
        <v>50.8</v>
      </c>
      <c r="G125" s="9">
        <f t="shared" si="18"/>
        <v>50.8</v>
      </c>
      <c r="H125" s="9"/>
      <c r="I125" s="9">
        <f t="shared" si="19"/>
        <v>50.8</v>
      </c>
      <c r="J125" s="9"/>
      <c r="K125" s="12">
        <v>50.8</v>
      </c>
    </row>
    <row r="126" s="1" customFormat="1" ht="20" customHeight="1" spans="1:11">
      <c r="A126" s="9">
        <f t="shared" si="20"/>
        <v>124</v>
      </c>
      <c r="B126" s="10" t="s">
        <v>2516</v>
      </c>
      <c r="C126" s="10" t="s">
        <v>2517</v>
      </c>
      <c r="D126" s="9">
        <v>380</v>
      </c>
      <c r="E126" s="9"/>
      <c r="F126" s="9">
        <v>380</v>
      </c>
      <c r="G126" s="9">
        <f t="shared" ref="G126:G139" si="21">F126</f>
        <v>380</v>
      </c>
      <c r="H126" s="9"/>
      <c r="I126" s="9">
        <f t="shared" si="19"/>
        <v>380</v>
      </c>
      <c r="J126" s="9"/>
      <c r="K126" s="12">
        <v>404.16</v>
      </c>
    </row>
    <row r="127" s="1" customFormat="1" ht="20" customHeight="1" spans="1:11">
      <c r="A127" s="9">
        <f t="shared" si="20"/>
        <v>125</v>
      </c>
      <c r="B127" s="10" t="s">
        <v>2516</v>
      </c>
      <c r="C127" s="10" t="s">
        <v>2518</v>
      </c>
      <c r="D127" s="9">
        <v>163.5</v>
      </c>
      <c r="E127" s="9"/>
      <c r="F127" s="9">
        <v>163.5</v>
      </c>
      <c r="G127" s="9">
        <f t="shared" si="21"/>
        <v>163.5</v>
      </c>
      <c r="H127" s="9"/>
      <c r="I127" s="9">
        <f t="shared" si="19"/>
        <v>163.5</v>
      </c>
      <c r="J127" s="9"/>
      <c r="K127" s="12">
        <v>713.5</v>
      </c>
    </row>
    <row r="128" s="1" customFormat="1" ht="20" customHeight="1" spans="1:11">
      <c r="A128" s="9">
        <f t="shared" si="20"/>
        <v>126</v>
      </c>
      <c r="B128" s="10" t="s">
        <v>2516</v>
      </c>
      <c r="C128" s="10" t="s">
        <v>2519</v>
      </c>
      <c r="D128" s="9">
        <v>383</v>
      </c>
      <c r="E128" s="9"/>
      <c r="F128" s="9">
        <v>383</v>
      </c>
      <c r="G128" s="9">
        <f t="shared" si="21"/>
        <v>383</v>
      </c>
      <c r="H128" s="9"/>
      <c r="I128" s="9">
        <f t="shared" si="19"/>
        <v>383</v>
      </c>
      <c r="J128" s="9"/>
      <c r="K128" s="12">
        <v>583.934</v>
      </c>
    </row>
    <row r="129" s="1" customFormat="1" ht="20" customHeight="1" spans="1:11">
      <c r="A129" s="9">
        <f t="shared" si="20"/>
        <v>127</v>
      </c>
      <c r="B129" s="10" t="s">
        <v>2516</v>
      </c>
      <c r="C129" s="10" t="s">
        <v>2515</v>
      </c>
      <c r="D129" s="9">
        <v>233</v>
      </c>
      <c r="E129" s="9"/>
      <c r="F129" s="9">
        <v>233</v>
      </c>
      <c r="G129" s="9">
        <f t="shared" si="21"/>
        <v>233</v>
      </c>
      <c r="H129" s="9"/>
      <c r="I129" s="9">
        <f t="shared" si="19"/>
        <v>233</v>
      </c>
      <c r="J129" s="9"/>
      <c r="K129" s="12">
        <v>501.2</v>
      </c>
    </row>
    <row r="130" s="1" customFormat="1" ht="20" customHeight="1" spans="1:11">
      <c r="A130" s="9">
        <f t="shared" si="20"/>
        <v>128</v>
      </c>
      <c r="B130" s="10" t="s">
        <v>2516</v>
      </c>
      <c r="C130" s="10" t="s">
        <v>2520</v>
      </c>
      <c r="D130" s="9">
        <v>274.8</v>
      </c>
      <c r="E130" s="9"/>
      <c r="F130" s="9">
        <v>274.8</v>
      </c>
      <c r="G130" s="9">
        <f t="shared" si="21"/>
        <v>274.8</v>
      </c>
      <c r="H130" s="9">
        <v>274.8</v>
      </c>
      <c r="I130" s="9">
        <f t="shared" si="19"/>
        <v>274.8</v>
      </c>
      <c r="J130" s="9"/>
      <c r="K130" s="12">
        <v>274.8</v>
      </c>
    </row>
    <row r="131" s="1" customFormat="1" ht="20" customHeight="1" spans="1:11">
      <c r="A131" s="9">
        <f t="shared" si="20"/>
        <v>129</v>
      </c>
      <c r="B131" s="10" t="s">
        <v>2516</v>
      </c>
      <c r="C131" s="10" t="s">
        <v>2521</v>
      </c>
      <c r="D131" s="9">
        <v>230</v>
      </c>
      <c r="E131" s="9"/>
      <c r="F131" s="9">
        <v>230</v>
      </c>
      <c r="G131" s="9">
        <f t="shared" si="21"/>
        <v>230</v>
      </c>
      <c r="H131" s="9">
        <v>230</v>
      </c>
      <c r="I131" s="9">
        <f t="shared" si="19"/>
        <v>230</v>
      </c>
      <c r="J131" s="9"/>
      <c r="K131" s="12">
        <v>242</v>
      </c>
    </row>
    <row r="132" s="1" customFormat="1" ht="20" customHeight="1" spans="1:11">
      <c r="A132" s="9">
        <f t="shared" si="20"/>
        <v>130</v>
      </c>
      <c r="B132" s="10" t="s">
        <v>2516</v>
      </c>
      <c r="C132" s="10" t="s">
        <v>2522</v>
      </c>
      <c r="D132" s="9">
        <v>466</v>
      </c>
      <c r="E132" s="9"/>
      <c r="F132" s="9">
        <v>466</v>
      </c>
      <c r="G132" s="9">
        <f t="shared" si="21"/>
        <v>466</v>
      </c>
      <c r="H132" s="9"/>
      <c r="I132" s="9">
        <f t="shared" si="19"/>
        <v>466</v>
      </c>
      <c r="J132" s="9"/>
      <c r="K132" s="12">
        <v>466</v>
      </c>
    </row>
    <row r="133" s="1" customFormat="1" ht="20" customHeight="1" spans="1:11">
      <c r="A133" s="9">
        <f t="shared" si="20"/>
        <v>131</v>
      </c>
      <c r="B133" s="10" t="s">
        <v>2516</v>
      </c>
      <c r="C133" s="10" t="s">
        <v>2523</v>
      </c>
      <c r="D133" s="9">
        <v>229</v>
      </c>
      <c r="E133" s="9"/>
      <c r="F133" s="9">
        <v>229</v>
      </c>
      <c r="G133" s="9">
        <f t="shared" si="21"/>
        <v>229</v>
      </c>
      <c r="H133" s="9"/>
      <c r="I133" s="9">
        <f t="shared" si="19"/>
        <v>229</v>
      </c>
      <c r="J133" s="9"/>
      <c r="K133" s="12">
        <v>600.8</v>
      </c>
    </row>
    <row r="134" s="1" customFormat="1" ht="20" customHeight="1" spans="1:11">
      <c r="A134" s="9">
        <f t="shared" si="20"/>
        <v>132</v>
      </c>
      <c r="B134" s="10" t="s">
        <v>2516</v>
      </c>
      <c r="C134" s="10" t="s">
        <v>2524</v>
      </c>
      <c r="D134" s="9">
        <v>364</v>
      </c>
      <c r="E134" s="9"/>
      <c r="F134" s="9">
        <v>364</v>
      </c>
      <c r="G134" s="9">
        <f t="shared" si="21"/>
        <v>364</v>
      </c>
      <c r="H134" s="9"/>
      <c r="I134" s="9">
        <f t="shared" si="19"/>
        <v>364</v>
      </c>
      <c r="J134" s="9"/>
      <c r="K134" s="12">
        <v>509.45</v>
      </c>
    </row>
    <row r="135" s="1" customFormat="1" ht="20" customHeight="1" spans="1:11">
      <c r="A135" s="9">
        <f t="shared" si="20"/>
        <v>133</v>
      </c>
      <c r="B135" s="10" t="s">
        <v>2516</v>
      </c>
      <c r="C135" s="10" t="s">
        <v>2525</v>
      </c>
      <c r="D135" s="9">
        <v>333</v>
      </c>
      <c r="E135" s="9"/>
      <c r="F135" s="9">
        <v>333</v>
      </c>
      <c r="G135" s="9">
        <f t="shared" si="21"/>
        <v>333</v>
      </c>
      <c r="H135" s="9">
        <v>333</v>
      </c>
      <c r="I135" s="9">
        <f t="shared" si="19"/>
        <v>333</v>
      </c>
      <c r="J135" s="9"/>
      <c r="K135" s="12">
        <v>433</v>
      </c>
    </row>
    <row r="136" s="1" customFormat="1" ht="20" customHeight="1" spans="1:11">
      <c r="A136" s="9">
        <f t="shared" si="20"/>
        <v>134</v>
      </c>
      <c r="B136" s="10" t="s">
        <v>2516</v>
      </c>
      <c r="C136" s="10" t="s">
        <v>2526</v>
      </c>
      <c r="D136" s="9">
        <v>770</v>
      </c>
      <c r="E136" s="9"/>
      <c r="F136" s="9">
        <v>770</v>
      </c>
      <c r="G136" s="9">
        <f t="shared" si="21"/>
        <v>770</v>
      </c>
      <c r="H136" s="9"/>
      <c r="I136" s="9">
        <f t="shared" si="19"/>
        <v>770</v>
      </c>
      <c r="J136" s="9"/>
      <c r="K136" s="12">
        <v>776.6</v>
      </c>
    </row>
    <row r="137" s="1" customFormat="1" ht="20" customHeight="1" spans="1:11">
      <c r="A137" s="9">
        <f t="shared" si="20"/>
        <v>135</v>
      </c>
      <c r="B137" s="10" t="s">
        <v>2516</v>
      </c>
      <c r="C137" s="10" t="s">
        <v>2527</v>
      </c>
      <c r="D137" s="9">
        <v>298</v>
      </c>
      <c r="E137" s="9"/>
      <c r="F137" s="9">
        <v>298</v>
      </c>
      <c r="G137" s="9">
        <f t="shared" si="21"/>
        <v>298</v>
      </c>
      <c r="H137" s="9"/>
      <c r="I137" s="9">
        <f t="shared" si="19"/>
        <v>298</v>
      </c>
      <c r="J137" s="9"/>
      <c r="K137" s="14">
        <v>298</v>
      </c>
    </row>
    <row r="138" s="3" customFormat="1" ht="20" customHeight="1" spans="1:11">
      <c r="A138" s="9">
        <f t="shared" si="20"/>
        <v>136</v>
      </c>
      <c r="B138" s="10" t="s">
        <v>2516</v>
      </c>
      <c r="C138" s="10" t="s">
        <v>2528</v>
      </c>
      <c r="D138" s="9">
        <v>434</v>
      </c>
      <c r="E138" s="9"/>
      <c r="F138" s="9">
        <v>434</v>
      </c>
      <c r="G138" s="9">
        <f t="shared" si="21"/>
        <v>434</v>
      </c>
      <c r="H138" s="9">
        <v>434</v>
      </c>
      <c r="I138" s="9">
        <f t="shared" si="19"/>
        <v>434</v>
      </c>
      <c r="J138" s="9"/>
      <c r="K138" s="12">
        <v>451.8</v>
      </c>
    </row>
    <row r="139" s="3" customFormat="1" ht="20" customHeight="1" spans="1:11">
      <c r="A139" s="9">
        <f t="shared" si="20"/>
        <v>137</v>
      </c>
      <c r="B139" s="10" t="s">
        <v>2516</v>
      </c>
      <c r="C139" s="10" t="s">
        <v>2529</v>
      </c>
      <c r="D139" s="9">
        <v>105</v>
      </c>
      <c r="E139" s="9"/>
      <c r="F139" s="9">
        <v>105</v>
      </c>
      <c r="G139" s="9">
        <f t="shared" si="21"/>
        <v>105</v>
      </c>
      <c r="H139" s="9"/>
      <c r="I139" s="9">
        <f t="shared" si="19"/>
        <v>105</v>
      </c>
      <c r="J139" s="9"/>
      <c r="K139" s="12">
        <v>289.5</v>
      </c>
    </row>
    <row r="140" s="3" customFormat="1" ht="20" customHeight="1" spans="1:11">
      <c r="A140" s="9">
        <f t="shared" si="20"/>
        <v>138</v>
      </c>
      <c r="B140" s="10" t="s">
        <v>2516</v>
      </c>
      <c r="C140" s="10" t="s">
        <v>2530</v>
      </c>
      <c r="D140" s="9">
        <v>411</v>
      </c>
      <c r="E140" s="9"/>
      <c r="F140" s="9">
        <v>411</v>
      </c>
      <c r="G140" s="9">
        <f t="shared" ref="G140:G172" si="22">F140</f>
        <v>411</v>
      </c>
      <c r="H140" s="9">
        <v>411</v>
      </c>
      <c r="I140" s="9">
        <f t="shared" si="19"/>
        <v>411</v>
      </c>
      <c r="J140" s="9"/>
      <c r="K140" s="12">
        <v>417.64</v>
      </c>
    </row>
    <row r="141" s="3" customFormat="1" ht="20" customHeight="1" spans="1:11">
      <c r="A141" s="9">
        <f t="shared" si="20"/>
        <v>139</v>
      </c>
      <c r="B141" s="10" t="s">
        <v>2516</v>
      </c>
      <c r="C141" s="10" t="s">
        <v>2531</v>
      </c>
      <c r="D141" s="9">
        <v>308.8</v>
      </c>
      <c r="E141" s="9"/>
      <c r="F141" s="9">
        <v>308.8</v>
      </c>
      <c r="G141" s="9">
        <f t="shared" si="22"/>
        <v>308.8</v>
      </c>
      <c r="H141" s="9">
        <v>308.8</v>
      </c>
      <c r="I141" s="9">
        <f t="shared" si="19"/>
        <v>308.8</v>
      </c>
      <c r="J141" s="9"/>
      <c r="K141" s="12">
        <v>308.8</v>
      </c>
    </row>
    <row r="142" s="3" customFormat="1" ht="20" customHeight="1" spans="1:11">
      <c r="A142" s="9">
        <f t="shared" si="20"/>
        <v>140</v>
      </c>
      <c r="B142" s="10" t="s">
        <v>2516</v>
      </c>
      <c r="C142" s="10" t="s">
        <v>2532</v>
      </c>
      <c r="D142" s="9">
        <v>468</v>
      </c>
      <c r="E142" s="9"/>
      <c r="F142" s="9">
        <v>468</v>
      </c>
      <c r="G142" s="9">
        <f t="shared" si="22"/>
        <v>468</v>
      </c>
      <c r="H142" s="9">
        <v>468</v>
      </c>
      <c r="I142" s="9">
        <f t="shared" si="19"/>
        <v>468</v>
      </c>
      <c r="J142" s="9"/>
      <c r="K142" s="12">
        <v>468</v>
      </c>
    </row>
    <row r="143" s="3" customFormat="1" ht="20" customHeight="1" spans="1:11">
      <c r="A143" s="9">
        <f t="shared" si="20"/>
        <v>141</v>
      </c>
      <c r="B143" s="10" t="s">
        <v>2516</v>
      </c>
      <c r="C143" s="10" t="s">
        <v>2533</v>
      </c>
      <c r="D143" s="9">
        <v>470.55</v>
      </c>
      <c r="E143" s="9"/>
      <c r="F143" s="9">
        <v>470.55</v>
      </c>
      <c r="G143" s="9">
        <f t="shared" si="22"/>
        <v>470.55</v>
      </c>
      <c r="H143" s="9">
        <v>470.55</v>
      </c>
      <c r="I143" s="9">
        <f t="shared" si="19"/>
        <v>470.55</v>
      </c>
      <c r="J143" s="9"/>
      <c r="K143" s="12">
        <v>472.55</v>
      </c>
    </row>
    <row r="144" s="3" customFormat="1" ht="20" customHeight="1" spans="1:11">
      <c r="A144" s="9">
        <f t="shared" si="20"/>
        <v>142</v>
      </c>
      <c r="B144" s="10" t="s">
        <v>2516</v>
      </c>
      <c r="C144" s="10" t="s">
        <v>2534</v>
      </c>
      <c r="D144" s="9">
        <v>317</v>
      </c>
      <c r="E144" s="9"/>
      <c r="F144" s="9">
        <v>317</v>
      </c>
      <c r="G144" s="9">
        <f t="shared" si="22"/>
        <v>317</v>
      </c>
      <c r="H144" s="9"/>
      <c r="I144" s="9">
        <f t="shared" si="19"/>
        <v>317</v>
      </c>
      <c r="J144" s="9"/>
      <c r="K144" s="12">
        <v>317</v>
      </c>
    </row>
    <row r="145" s="3" customFormat="1" ht="20" customHeight="1" spans="1:11">
      <c r="A145" s="9">
        <f t="shared" si="20"/>
        <v>143</v>
      </c>
      <c r="B145" s="10" t="s">
        <v>2516</v>
      </c>
      <c r="C145" s="10" t="s">
        <v>2535</v>
      </c>
      <c r="D145" s="9">
        <v>35</v>
      </c>
      <c r="E145" s="9"/>
      <c r="F145" s="9">
        <v>35</v>
      </c>
      <c r="G145" s="9">
        <f t="shared" si="22"/>
        <v>35</v>
      </c>
      <c r="H145" s="9"/>
      <c r="I145" s="9">
        <f t="shared" si="19"/>
        <v>35</v>
      </c>
      <c r="J145" s="9"/>
      <c r="K145" s="12">
        <v>124</v>
      </c>
    </row>
    <row r="146" s="3" customFormat="1" ht="20" customHeight="1" spans="1:11">
      <c r="A146" s="9">
        <f t="shared" si="20"/>
        <v>144</v>
      </c>
      <c r="B146" s="10" t="s">
        <v>2516</v>
      </c>
      <c r="C146" s="10" t="s">
        <v>2536</v>
      </c>
      <c r="D146" s="9">
        <v>105.5</v>
      </c>
      <c r="E146" s="9"/>
      <c r="F146" s="9">
        <v>105.5</v>
      </c>
      <c r="G146" s="9">
        <f t="shared" si="22"/>
        <v>105.5</v>
      </c>
      <c r="H146" s="9"/>
      <c r="I146" s="9">
        <f t="shared" si="19"/>
        <v>105.5</v>
      </c>
      <c r="J146" s="9"/>
      <c r="K146" s="12">
        <v>247.13</v>
      </c>
    </row>
    <row r="147" s="3" customFormat="1" ht="20" customHeight="1" spans="1:11">
      <c r="A147" s="9">
        <f t="shared" si="20"/>
        <v>145</v>
      </c>
      <c r="B147" s="10" t="s">
        <v>2516</v>
      </c>
      <c r="C147" s="10" t="s">
        <v>2537</v>
      </c>
      <c r="D147" s="9">
        <v>393</v>
      </c>
      <c r="E147" s="9"/>
      <c r="F147" s="9">
        <v>393</v>
      </c>
      <c r="G147" s="9">
        <f t="shared" si="22"/>
        <v>393</v>
      </c>
      <c r="H147" s="9"/>
      <c r="I147" s="9">
        <f t="shared" ref="I147:I174" si="23">F147-J147</f>
        <v>393</v>
      </c>
      <c r="J147" s="9"/>
      <c r="K147" s="12">
        <v>402.2</v>
      </c>
    </row>
    <row r="148" s="3" customFormat="1" ht="20" customHeight="1" spans="1:11">
      <c r="A148" s="9">
        <f t="shared" si="20"/>
        <v>146</v>
      </c>
      <c r="B148" s="10" t="s">
        <v>2516</v>
      </c>
      <c r="C148" s="10" t="s">
        <v>2254</v>
      </c>
      <c r="D148" s="9">
        <v>267</v>
      </c>
      <c r="E148" s="9"/>
      <c r="F148" s="9">
        <v>267</v>
      </c>
      <c r="G148" s="9">
        <f t="shared" si="22"/>
        <v>267</v>
      </c>
      <c r="H148" s="9"/>
      <c r="I148" s="9">
        <f t="shared" si="23"/>
        <v>267</v>
      </c>
      <c r="J148" s="9"/>
      <c r="K148" s="12">
        <v>268.7</v>
      </c>
    </row>
    <row r="149" s="3" customFormat="1" ht="20" customHeight="1" spans="1:11">
      <c r="A149" s="9">
        <f t="shared" si="20"/>
        <v>147</v>
      </c>
      <c r="B149" s="10" t="s">
        <v>2516</v>
      </c>
      <c r="C149" s="10" t="s">
        <v>2538</v>
      </c>
      <c r="D149" s="9">
        <v>103</v>
      </c>
      <c r="E149" s="9"/>
      <c r="F149" s="9">
        <v>103</v>
      </c>
      <c r="G149" s="9">
        <f t="shared" si="22"/>
        <v>103</v>
      </c>
      <c r="H149" s="9"/>
      <c r="I149" s="9">
        <f t="shared" si="23"/>
        <v>103</v>
      </c>
      <c r="J149" s="9"/>
      <c r="K149" s="12">
        <v>103</v>
      </c>
    </row>
    <row r="150" s="3" customFormat="1" ht="20" customHeight="1" spans="1:11">
      <c r="A150" s="9">
        <f t="shared" si="20"/>
        <v>148</v>
      </c>
      <c r="B150" s="10" t="s">
        <v>2516</v>
      </c>
      <c r="C150" s="10" t="s">
        <v>2539</v>
      </c>
      <c r="D150" s="9">
        <v>101</v>
      </c>
      <c r="E150" s="9"/>
      <c r="F150" s="9">
        <v>101</v>
      </c>
      <c r="G150" s="9">
        <f t="shared" si="22"/>
        <v>101</v>
      </c>
      <c r="H150" s="9"/>
      <c r="I150" s="9">
        <f t="shared" si="23"/>
        <v>101</v>
      </c>
      <c r="J150" s="9"/>
      <c r="K150" s="12">
        <v>101.67</v>
      </c>
    </row>
    <row r="151" s="3" customFormat="1" ht="20" customHeight="1" spans="1:11">
      <c r="A151" s="9">
        <f t="shared" si="20"/>
        <v>149</v>
      </c>
      <c r="B151" s="10" t="s">
        <v>2516</v>
      </c>
      <c r="C151" s="10" t="s">
        <v>2540</v>
      </c>
      <c r="D151" s="9">
        <v>24.5</v>
      </c>
      <c r="E151" s="9"/>
      <c r="F151" s="9">
        <v>24.5</v>
      </c>
      <c r="G151" s="9">
        <f t="shared" si="22"/>
        <v>24.5</v>
      </c>
      <c r="H151" s="9"/>
      <c r="I151" s="9">
        <f t="shared" si="23"/>
        <v>24.5</v>
      </c>
      <c r="J151" s="9"/>
      <c r="K151" s="12">
        <v>24.5</v>
      </c>
    </row>
    <row r="152" s="3" customFormat="1" ht="20" customHeight="1" spans="1:11">
      <c r="A152" s="9">
        <f t="shared" si="20"/>
        <v>150</v>
      </c>
      <c r="B152" s="10" t="s">
        <v>2516</v>
      </c>
      <c r="C152" s="10" t="s">
        <v>2541</v>
      </c>
      <c r="D152" s="9">
        <v>150</v>
      </c>
      <c r="E152" s="9"/>
      <c r="F152" s="9">
        <v>150</v>
      </c>
      <c r="G152" s="9">
        <f t="shared" si="22"/>
        <v>150</v>
      </c>
      <c r="H152" s="9"/>
      <c r="I152" s="9">
        <f t="shared" si="23"/>
        <v>150</v>
      </c>
      <c r="J152" s="9"/>
      <c r="K152" s="12">
        <v>266</v>
      </c>
    </row>
    <row r="153" s="3" customFormat="1" ht="20" customHeight="1" spans="1:11">
      <c r="A153" s="9">
        <f t="shared" si="20"/>
        <v>151</v>
      </c>
      <c r="B153" s="10" t="s">
        <v>2516</v>
      </c>
      <c r="C153" s="10" t="s">
        <v>2542</v>
      </c>
      <c r="D153" s="9">
        <v>160</v>
      </c>
      <c r="E153" s="9"/>
      <c r="F153" s="9">
        <v>160</v>
      </c>
      <c r="G153" s="9">
        <f t="shared" si="22"/>
        <v>160</v>
      </c>
      <c r="H153" s="9"/>
      <c r="I153" s="9">
        <f t="shared" si="23"/>
        <v>160</v>
      </c>
      <c r="J153" s="9"/>
      <c r="K153" s="12">
        <v>298</v>
      </c>
    </row>
    <row r="154" s="3" customFormat="1" ht="20" customHeight="1" spans="1:11">
      <c r="A154" s="9">
        <f t="shared" si="20"/>
        <v>152</v>
      </c>
      <c r="B154" s="10" t="s">
        <v>2516</v>
      </c>
      <c r="C154" s="10" t="s">
        <v>2543</v>
      </c>
      <c r="D154" s="9">
        <v>16.68</v>
      </c>
      <c r="E154" s="9"/>
      <c r="F154" s="9">
        <v>16.68</v>
      </c>
      <c r="G154" s="9">
        <f t="shared" si="22"/>
        <v>16.68</v>
      </c>
      <c r="H154" s="9"/>
      <c r="I154" s="9">
        <f t="shared" si="23"/>
        <v>16.68</v>
      </c>
      <c r="J154" s="9"/>
      <c r="K154" s="12">
        <v>16.68</v>
      </c>
    </row>
    <row r="155" s="3" customFormat="1" ht="20" customHeight="1" spans="1:11">
      <c r="A155" s="9">
        <f t="shared" si="20"/>
        <v>153</v>
      </c>
      <c r="B155" s="10" t="s">
        <v>2516</v>
      </c>
      <c r="C155" s="10" t="s">
        <v>2544</v>
      </c>
      <c r="D155" s="9">
        <v>3.3</v>
      </c>
      <c r="E155" s="9"/>
      <c r="F155" s="9">
        <v>3.3</v>
      </c>
      <c r="G155" s="9">
        <f t="shared" si="22"/>
        <v>3.3</v>
      </c>
      <c r="H155" s="9"/>
      <c r="I155" s="9">
        <f t="shared" si="23"/>
        <v>3.3</v>
      </c>
      <c r="J155" s="9"/>
      <c r="K155" s="12">
        <v>15.11</v>
      </c>
    </row>
    <row r="156" s="3" customFormat="1" ht="20" customHeight="1" spans="1:11">
      <c r="A156" s="9">
        <f t="shared" si="20"/>
        <v>154</v>
      </c>
      <c r="B156" s="10" t="s">
        <v>2516</v>
      </c>
      <c r="C156" s="10" t="s">
        <v>2545</v>
      </c>
      <c r="D156" s="9">
        <v>4</v>
      </c>
      <c r="E156" s="9"/>
      <c r="F156" s="9">
        <v>4</v>
      </c>
      <c r="G156" s="9">
        <f t="shared" si="22"/>
        <v>4</v>
      </c>
      <c r="H156" s="9"/>
      <c r="I156" s="9">
        <f t="shared" si="23"/>
        <v>4</v>
      </c>
      <c r="J156" s="9"/>
      <c r="K156" s="12">
        <v>15.02</v>
      </c>
    </row>
    <row r="157" s="3" customFormat="1" ht="20" customHeight="1" spans="1:11">
      <c r="A157" s="9">
        <f t="shared" si="20"/>
        <v>155</v>
      </c>
      <c r="B157" s="10" t="s">
        <v>2516</v>
      </c>
      <c r="C157" s="10" t="s">
        <v>2546</v>
      </c>
      <c r="D157" s="9">
        <v>0.8</v>
      </c>
      <c r="E157" s="9"/>
      <c r="F157" s="9">
        <v>0.8</v>
      </c>
      <c r="G157" s="9">
        <f t="shared" si="22"/>
        <v>0.8</v>
      </c>
      <c r="H157" s="9"/>
      <c r="I157" s="9">
        <f t="shared" si="23"/>
        <v>0.8</v>
      </c>
      <c r="J157" s="9"/>
      <c r="K157" s="12">
        <v>16.08</v>
      </c>
    </row>
    <row r="158" s="3" customFormat="1" ht="20" customHeight="1" spans="1:11">
      <c r="A158" s="9">
        <f t="shared" si="20"/>
        <v>156</v>
      </c>
      <c r="B158" s="10" t="s">
        <v>2516</v>
      </c>
      <c r="C158" s="10" t="s">
        <v>2547</v>
      </c>
      <c r="D158" s="9">
        <v>1.2</v>
      </c>
      <c r="E158" s="9"/>
      <c r="F158" s="9">
        <v>1.2</v>
      </c>
      <c r="G158" s="9">
        <f t="shared" si="22"/>
        <v>1.2</v>
      </c>
      <c r="H158" s="9"/>
      <c r="I158" s="9">
        <f t="shared" si="23"/>
        <v>1.2</v>
      </c>
      <c r="J158" s="9"/>
      <c r="K158" s="12">
        <v>22.76</v>
      </c>
    </row>
    <row r="159" s="3" customFormat="1" ht="20" customHeight="1" spans="1:11">
      <c r="A159" s="9">
        <f t="shared" si="20"/>
        <v>157</v>
      </c>
      <c r="B159" s="10" t="s">
        <v>2516</v>
      </c>
      <c r="C159" s="10" t="s">
        <v>2548</v>
      </c>
      <c r="D159" s="9">
        <v>35</v>
      </c>
      <c r="E159" s="9"/>
      <c r="F159" s="9">
        <v>35</v>
      </c>
      <c r="G159" s="9">
        <f t="shared" si="22"/>
        <v>35</v>
      </c>
      <c r="H159" s="9"/>
      <c r="I159" s="9">
        <f t="shared" si="23"/>
        <v>35</v>
      </c>
      <c r="J159" s="9"/>
      <c r="K159" s="12">
        <v>38.5</v>
      </c>
    </row>
    <row r="160" s="3" customFormat="1" ht="20" customHeight="1" spans="1:11">
      <c r="A160" s="9">
        <f t="shared" si="20"/>
        <v>158</v>
      </c>
      <c r="B160" s="10" t="s">
        <v>2516</v>
      </c>
      <c r="C160" s="10" t="s">
        <v>2491</v>
      </c>
      <c r="D160" s="9">
        <v>190</v>
      </c>
      <c r="E160" s="9"/>
      <c r="F160" s="9">
        <v>190</v>
      </c>
      <c r="G160" s="9">
        <f t="shared" si="22"/>
        <v>190</v>
      </c>
      <c r="H160" s="9"/>
      <c r="I160" s="9">
        <f t="shared" si="23"/>
        <v>190</v>
      </c>
      <c r="J160" s="9"/>
      <c r="K160" s="12">
        <v>191.71</v>
      </c>
    </row>
    <row r="161" s="3" customFormat="1" ht="20" customHeight="1" spans="1:11">
      <c r="A161" s="9">
        <f t="shared" si="20"/>
        <v>159</v>
      </c>
      <c r="B161" s="10" t="s">
        <v>2516</v>
      </c>
      <c r="C161" s="10" t="s">
        <v>2549</v>
      </c>
      <c r="D161" s="9">
        <v>525.42</v>
      </c>
      <c r="E161" s="9"/>
      <c r="F161" s="9">
        <v>525.42</v>
      </c>
      <c r="G161" s="9">
        <f t="shared" si="22"/>
        <v>525.42</v>
      </c>
      <c r="H161" s="9"/>
      <c r="I161" s="9">
        <f t="shared" si="23"/>
        <v>525.42</v>
      </c>
      <c r="J161" s="9"/>
      <c r="K161" s="9">
        <v>525.42</v>
      </c>
    </row>
    <row r="162" s="3" customFormat="1" ht="20" customHeight="1" spans="1:11">
      <c r="A162" s="9">
        <f t="shared" si="20"/>
        <v>160</v>
      </c>
      <c r="B162" s="10" t="s">
        <v>2516</v>
      </c>
      <c r="C162" s="10" t="s">
        <v>2550</v>
      </c>
      <c r="D162" s="9">
        <v>463.67</v>
      </c>
      <c r="E162" s="9"/>
      <c r="F162" s="9">
        <v>463.67</v>
      </c>
      <c r="G162" s="9">
        <v>464.67</v>
      </c>
      <c r="H162" s="9"/>
      <c r="I162" s="9">
        <f t="shared" si="23"/>
        <v>463.67</v>
      </c>
      <c r="J162" s="9"/>
      <c r="K162" s="9">
        <v>463.67</v>
      </c>
    </row>
    <row r="163" s="3" customFormat="1" ht="20" customHeight="1" spans="1:11">
      <c r="A163" s="9">
        <f t="shared" si="20"/>
        <v>161</v>
      </c>
      <c r="B163" s="10" t="s">
        <v>2516</v>
      </c>
      <c r="C163" s="10" t="s">
        <v>2551</v>
      </c>
      <c r="D163" s="9">
        <v>350</v>
      </c>
      <c r="E163" s="9"/>
      <c r="F163" s="9">
        <v>350</v>
      </c>
      <c r="G163" s="9">
        <f t="shared" ref="G163:G175" si="24">F163</f>
        <v>350</v>
      </c>
      <c r="H163" s="9"/>
      <c r="I163" s="9">
        <f t="shared" si="23"/>
        <v>350</v>
      </c>
      <c r="J163" s="9"/>
      <c r="K163" s="12">
        <v>362.7</v>
      </c>
    </row>
    <row r="164" s="3" customFormat="1" ht="20" customHeight="1" spans="1:11">
      <c r="A164" s="9">
        <f t="shared" si="20"/>
        <v>162</v>
      </c>
      <c r="B164" s="10" t="s">
        <v>2552</v>
      </c>
      <c r="C164" s="10" t="s">
        <v>2553</v>
      </c>
      <c r="D164" s="9">
        <v>676</v>
      </c>
      <c r="E164" s="9"/>
      <c r="F164" s="9">
        <v>676</v>
      </c>
      <c r="G164" s="9">
        <f t="shared" si="24"/>
        <v>676</v>
      </c>
      <c r="H164" s="9">
        <v>676</v>
      </c>
      <c r="I164" s="9">
        <f t="shared" si="23"/>
        <v>676</v>
      </c>
      <c r="J164" s="9"/>
      <c r="K164" s="12">
        <v>676.3</v>
      </c>
    </row>
    <row r="165" s="3" customFormat="1" ht="20" customHeight="1" spans="1:11">
      <c r="A165" s="9">
        <f t="shared" si="20"/>
        <v>163</v>
      </c>
      <c r="B165" s="10" t="s">
        <v>2552</v>
      </c>
      <c r="C165" s="10" t="s">
        <v>2554</v>
      </c>
      <c r="D165" s="9">
        <v>120</v>
      </c>
      <c r="E165" s="9"/>
      <c r="F165" s="9">
        <v>120</v>
      </c>
      <c r="G165" s="9">
        <f t="shared" si="24"/>
        <v>120</v>
      </c>
      <c r="H165" s="9"/>
      <c r="I165" s="9">
        <f t="shared" si="23"/>
        <v>120</v>
      </c>
      <c r="J165" s="9"/>
      <c r="K165" s="12">
        <v>150</v>
      </c>
    </row>
    <row r="166" s="3" customFormat="1" ht="20" customHeight="1" spans="1:11">
      <c r="A166" s="9">
        <f t="shared" si="20"/>
        <v>164</v>
      </c>
      <c r="B166" s="10" t="s">
        <v>2552</v>
      </c>
      <c r="C166" s="10" t="s">
        <v>2555</v>
      </c>
      <c r="D166" s="9">
        <v>330</v>
      </c>
      <c r="E166" s="9"/>
      <c r="F166" s="9">
        <v>330</v>
      </c>
      <c r="G166" s="9">
        <f t="shared" si="24"/>
        <v>330</v>
      </c>
      <c r="H166" s="9"/>
      <c r="I166" s="9">
        <f t="shared" si="23"/>
        <v>330</v>
      </c>
      <c r="J166" s="9"/>
      <c r="K166" s="12">
        <v>330</v>
      </c>
    </row>
    <row r="167" s="3" customFormat="1" ht="20" customHeight="1" spans="1:11">
      <c r="A167" s="9">
        <f t="shared" si="20"/>
        <v>165</v>
      </c>
      <c r="B167" s="10" t="s">
        <v>2552</v>
      </c>
      <c r="C167" s="10" t="s">
        <v>2556</v>
      </c>
      <c r="D167" s="9">
        <v>76</v>
      </c>
      <c r="E167" s="9"/>
      <c r="F167" s="9">
        <v>76</v>
      </c>
      <c r="G167" s="9">
        <f t="shared" si="24"/>
        <v>76</v>
      </c>
      <c r="H167" s="9"/>
      <c r="I167" s="9">
        <f t="shared" si="23"/>
        <v>76</v>
      </c>
      <c r="J167" s="9"/>
      <c r="K167" s="12">
        <v>95.36</v>
      </c>
    </row>
    <row r="168" s="3" customFormat="1" ht="20" customHeight="1" spans="1:11">
      <c r="A168" s="9">
        <f t="shared" si="20"/>
        <v>166</v>
      </c>
      <c r="B168" s="10" t="s">
        <v>2552</v>
      </c>
      <c r="C168" s="10" t="s">
        <v>2557</v>
      </c>
      <c r="D168" s="9">
        <v>242</v>
      </c>
      <c r="E168" s="9"/>
      <c r="F168" s="9">
        <v>242</v>
      </c>
      <c r="G168" s="9">
        <f t="shared" si="24"/>
        <v>242</v>
      </c>
      <c r="H168" s="9"/>
      <c r="I168" s="9">
        <f t="shared" si="23"/>
        <v>242</v>
      </c>
      <c r="J168" s="9"/>
      <c r="K168" s="12">
        <v>242</v>
      </c>
    </row>
    <row r="169" s="3" customFormat="1" ht="20" customHeight="1" spans="1:11">
      <c r="A169" s="9">
        <f t="shared" si="20"/>
        <v>167</v>
      </c>
      <c r="B169" s="10" t="s">
        <v>2552</v>
      </c>
      <c r="C169" s="10" t="s">
        <v>2558</v>
      </c>
      <c r="D169" s="9">
        <v>105</v>
      </c>
      <c r="E169" s="9"/>
      <c r="F169" s="9">
        <v>105</v>
      </c>
      <c r="G169" s="9">
        <f t="shared" si="24"/>
        <v>105</v>
      </c>
      <c r="H169" s="9"/>
      <c r="I169" s="9">
        <f t="shared" si="23"/>
        <v>105</v>
      </c>
      <c r="J169" s="9"/>
      <c r="K169" s="12">
        <v>131</v>
      </c>
    </row>
    <row r="170" s="3" customFormat="1" ht="30" customHeight="1" spans="1:11">
      <c r="A170" s="9">
        <f t="shared" si="20"/>
        <v>168</v>
      </c>
      <c r="B170" s="10" t="s">
        <v>2552</v>
      </c>
      <c r="C170" s="10" t="s">
        <v>2559</v>
      </c>
      <c r="D170" s="9">
        <v>533</v>
      </c>
      <c r="E170" s="9"/>
      <c r="F170" s="9">
        <v>533</v>
      </c>
      <c r="G170" s="9">
        <f t="shared" si="24"/>
        <v>533</v>
      </c>
      <c r="H170" s="9">
        <v>533</v>
      </c>
      <c r="I170" s="9">
        <f t="shared" si="23"/>
        <v>533</v>
      </c>
      <c r="J170" s="9"/>
      <c r="K170" s="12">
        <v>533.5</v>
      </c>
    </row>
    <row r="171" s="3" customFormat="1" ht="30" customHeight="1" spans="1:11">
      <c r="A171" s="9">
        <f t="shared" si="20"/>
        <v>169</v>
      </c>
      <c r="B171" s="10" t="s">
        <v>2552</v>
      </c>
      <c r="C171" s="10" t="s">
        <v>2469</v>
      </c>
      <c r="D171" s="9">
        <v>400</v>
      </c>
      <c r="E171" s="9"/>
      <c r="F171" s="9">
        <v>400</v>
      </c>
      <c r="G171" s="9">
        <f t="shared" si="24"/>
        <v>400</v>
      </c>
      <c r="H171" s="9">
        <v>400</v>
      </c>
      <c r="I171" s="9">
        <f t="shared" si="23"/>
        <v>400</v>
      </c>
      <c r="J171" s="9"/>
      <c r="K171" s="12">
        <v>463.8</v>
      </c>
    </row>
    <row r="172" s="3" customFormat="1" ht="20" customHeight="1" spans="1:11">
      <c r="A172" s="9">
        <f t="shared" si="20"/>
        <v>170</v>
      </c>
      <c r="B172" s="10" t="s">
        <v>2552</v>
      </c>
      <c r="C172" s="10" t="s">
        <v>2560</v>
      </c>
      <c r="D172" s="9">
        <v>470</v>
      </c>
      <c r="E172" s="9"/>
      <c r="F172" s="9">
        <v>470</v>
      </c>
      <c r="G172" s="9">
        <f t="shared" si="24"/>
        <v>470</v>
      </c>
      <c r="H172" s="9">
        <v>470</v>
      </c>
      <c r="I172" s="9">
        <f t="shared" si="23"/>
        <v>470</v>
      </c>
      <c r="J172" s="9"/>
      <c r="K172" s="12">
        <v>476.5</v>
      </c>
    </row>
    <row r="173" s="3" customFormat="1" ht="20" customHeight="1" spans="1:11">
      <c r="A173" s="9">
        <f t="shared" si="20"/>
        <v>171</v>
      </c>
      <c r="B173" s="10" t="s">
        <v>2561</v>
      </c>
      <c r="C173" s="10" t="s">
        <v>2562</v>
      </c>
      <c r="D173" s="9">
        <v>80</v>
      </c>
      <c r="E173" s="9"/>
      <c r="F173" s="9">
        <v>80</v>
      </c>
      <c r="G173" s="9">
        <f t="shared" si="24"/>
        <v>80</v>
      </c>
      <c r="H173" s="9"/>
      <c r="I173" s="9">
        <f t="shared" si="23"/>
        <v>80</v>
      </c>
      <c r="J173" s="9"/>
      <c r="K173" s="12">
        <v>1070</v>
      </c>
    </row>
    <row r="174" s="3" customFormat="1" ht="20" customHeight="1" spans="1:11">
      <c r="A174" s="9">
        <f t="shared" si="20"/>
        <v>172</v>
      </c>
      <c r="B174" s="10" t="s">
        <v>2561</v>
      </c>
      <c r="C174" s="10" t="s">
        <v>2563</v>
      </c>
      <c r="D174" s="9">
        <v>40</v>
      </c>
      <c r="E174" s="9"/>
      <c r="F174" s="9">
        <v>40</v>
      </c>
      <c r="G174" s="9">
        <f t="shared" si="24"/>
        <v>40</v>
      </c>
      <c r="H174" s="9"/>
      <c r="I174" s="9">
        <f t="shared" si="23"/>
        <v>40</v>
      </c>
      <c r="J174" s="9"/>
      <c r="K174" s="12">
        <v>175.5</v>
      </c>
    </row>
    <row r="175" s="3" customFormat="1" ht="20" customHeight="1" spans="1:11">
      <c r="A175" s="9">
        <f t="shared" si="20"/>
        <v>173</v>
      </c>
      <c r="B175" s="10" t="s">
        <v>2561</v>
      </c>
      <c r="C175" s="10" t="s">
        <v>2564</v>
      </c>
      <c r="D175" s="9">
        <v>20</v>
      </c>
      <c r="E175" s="9"/>
      <c r="F175" s="9">
        <v>20</v>
      </c>
      <c r="G175" s="9">
        <f t="shared" si="24"/>
        <v>20</v>
      </c>
      <c r="H175" s="9"/>
      <c r="I175" s="9">
        <v>20</v>
      </c>
      <c r="J175" s="9"/>
      <c r="K175" s="12">
        <v>78.59</v>
      </c>
    </row>
    <row r="176" s="3" customFormat="1" ht="20" customHeight="1" spans="1:11">
      <c r="A176" s="9">
        <f t="shared" si="20"/>
        <v>174</v>
      </c>
      <c r="B176" s="10" t="s">
        <v>2561</v>
      </c>
      <c r="C176" s="10" t="s">
        <v>2565</v>
      </c>
      <c r="D176" s="9">
        <v>30</v>
      </c>
      <c r="E176" s="9"/>
      <c r="F176" s="9">
        <v>30</v>
      </c>
      <c r="G176" s="9">
        <f t="shared" ref="G176:G194" si="25">F176</f>
        <v>30</v>
      </c>
      <c r="H176" s="9"/>
      <c r="I176" s="9">
        <f t="shared" ref="I176:I205" si="26">F176-J176</f>
        <v>30</v>
      </c>
      <c r="J176" s="9"/>
      <c r="K176" s="12">
        <v>34.6</v>
      </c>
    </row>
    <row r="177" s="3" customFormat="1" ht="20" customHeight="1" spans="1:11">
      <c r="A177" s="9">
        <f t="shared" si="20"/>
        <v>175</v>
      </c>
      <c r="B177" s="10" t="s">
        <v>2561</v>
      </c>
      <c r="C177" s="10" t="s">
        <v>2566</v>
      </c>
      <c r="D177" s="9">
        <v>22</v>
      </c>
      <c r="E177" s="9"/>
      <c r="F177" s="9">
        <v>22</v>
      </c>
      <c r="G177" s="9">
        <f t="shared" si="25"/>
        <v>22</v>
      </c>
      <c r="H177" s="9"/>
      <c r="I177" s="9">
        <f t="shared" si="26"/>
        <v>22</v>
      </c>
      <c r="J177" s="9"/>
      <c r="K177" s="12">
        <v>90</v>
      </c>
    </row>
    <row r="178" s="3" customFormat="1" ht="20" customHeight="1" spans="1:11">
      <c r="A178" s="9">
        <f t="shared" si="20"/>
        <v>176</v>
      </c>
      <c r="B178" s="10" t="s">
        <v>2561</v>
      </c>
      <c r="C178" s="10" t="s">
        <v>2450</v>
      </c>
      <c r="D178" s="9">
        <v>59</v>
      </c>
      <c r="E178" s="9"/>
      <c r="F178" s="9">
        <v>59</v>
      </c>
      <c r="G178" s="9">
        <f t="shared" si="25"/>
        <v>59</v>
      </c>
      <c r="H178" s="9"/>
      <c r="I178" s="9">
        <f t="shared" si="26"/>
        <v>59</v>
      </c>
      <c r="J178" s="9"/>
      <c r="K178" s="12">
        <v>79.75</v>
      </c>
    </row>
    <row r="179" s="3" customFormat="1" ht="20" customHeight="1" spans="1:11">
      <c r="A179" s="9">
        <f t="shared" si="20"/>
        <v>177</v>
      </c>
      <c r="B179" s="10" t="s">
        <v>2561</v>
      </c>
      <c r="C179" s="10" t="s">
        <v>2567</v>
      </c>
      <c r="D179" s="9">
        <v>50</v>
      </c>
      <c r="E179" s="9"/>
      <c r="F179" s="9">
        <v>50</v>
      </c>
      <c r="G179" s="9">
        <f t="shared" si="25"/>
        <v>50</v>
      </c>
      <c r="H179" s="9"/>
      <c r="I179" s="9">
        <f t="shared" si="26"/>
        <v>50</v>
      </c>
      <c r="J179" s="9"/>
      <c r="K179" s="12">
        <v>110</v>
      </c>
    </row>
    <row r="180" s="3" customFormat="1" ht="20" customHeight="1" spans="1:11">
      <c r="A180" s="9">
        <f t="shared" ref="A180:A193" si="27">ROW()-2</f>
        <v>178</v>
      </c>
      <c r="B180" s="10" t="s">
        <v>2561</v>
      </c>
      <c r="C180" s="10" t="s">
        <v>2568</v>
      </c>
      <c r="D180" s="9">
        <v>375</v>
      </c>
      <c r="E180" s="9"/>
      <c r="F180" s="9">
        <v>375</v>
      </c>
      <c r="G180" s="9">
        <f t="shared" si="25"/>
        <v>375</v>
      </c>
      <c r="H180" s="9"/>
      <c r="I180" s="9">
        <f t="shared" si="26"/>
        <v>375</v>
      </c>
      <c r="J180" s="9"/>
      <c r="K180" s="12">
        <v>380.83</v>
      </c>
    </row>
    <row r="181" s="3" customFormat="1" ht="20" customHeight="1" spans="1:11">
      <c r="A181" s="9">
        <f t="shared" si="27"/>
        <v>179</v>
      </c>
      <c r="B181" s="10" t="s">
        <v>2561</v>
      </c>
      <c r="C181" s="10" t="s">
        <v>2569</v>
      </c>
      <c r="D181" s="9">
        <v>326</v>
      </c>
      <c r="E181" s="9"/>
      <c r="F181" s="9">
        <v>326</v>
      </c>
      <c r="G181" s="9">
        <f t="shared" si="25"/>
        <v>326</v>
      </c>
      <c r="H181" s="9"/>
      <c r="I181" s="9">
        <f t="shared" si="26"/>
        <v>326</v>
      </c>
      <c r="J181" s="9"/>
      <c r="K181" s="12">
        <v>386</v>
      </c>
    </row>
    <row r="182" s="3" customFormat="1" ht="30" customHeight="1" spans="1:11">
      <c r="A182" s="9">
        <f t="shared" si="27"/>
        <v>180</v>
      </c>
      <c r="B182" s="10" t="s">
        <v>2561</v>
      </c>
      <c r="C182" s="10" t="s">
        <v>2570</v>
      </c>
      <c r="D182" s="9">
        <v>549</v>
      </c>
      <c r="E182" s="9"/>
      <c r="F182" s="9">
        <v>549</v>
      </c>
      <c r="G182" s="9">
        <f t="shared" si="25"/>
        <v>549</v>
      </c>
      <c r="H182" s="9"/>
      <c r="I182" s="9">
        <f t="shared" si="26"/>
        <v>549</v>
      </c>
      <c r="J182" s="9"/>
      <c r="K182" s="12">
        <v>949.47</v>
      </c>
    </row>
    <row r="183" s="3" customFormat="1" ht="20" customHeight="1" spans="1:11">
      <c r="A183" s="9">
        <f t="shared" si="27"/>
        <v>181</v>
      </c>
      <c r="B183" s="10" t="s">
        <v>2561</v>
      </c>
      <c r="C183" s="10" t="s">
        <v>2571</v>
      </c>
      <c r="D183" s="9">
        <v>400</v>
      </c>
      <c r="E183" s="9"/>
      <c r="F183" s="9">
        <v>400</v>
      </c>
      <c r="G183" s="9">
        <f t="shared" si="25"/>
        <v>400</v>
      </c>
      <c r="H183" s="9"/>
      <c r="I183" s="9">
        <f t="shared" si="26"/>
        <v>400</v>
      </c>
      <c r="J183" s="9"/>
      <c r="K183" s="12">
        <v>400</v>
      </c>
    </row>
    <row r="184" s="3" customFormat="1" ht="20" customHeight="1" spans="1:11">
      <c r="A184" s="9">
        <f t="shared" si="27"/>
        <v>182</v>
      </c>
      <c r="B184" s="10" t="s">
        <v>2561</v>
      </c>
      <c r="C184" s="10" t="s">
        <v>2572</v>
      </c>
      <c r="D184" s="9">
        <v>950</v>
      </c>
      <c r="E184" s="9"/>
      <c r="F184" s="9">
        <v>950</v>
      </c>
      <c r="G184" s="9">
        <f t="shared" si="25"/>
        <v>950</v>
      </c>
      <c r="H184" s="9"/>
      <c r="I184" s="9">
        <f t="shared" si="26"/>
        <v>950</v>
      </c>
      <c r="J184" s="9"/>
      <c r="K184" s="12">
        <v>1050.53</v>
      </c>
    </row>
    <row r="185" s="3" customFormat="1" ht="30" customHeight="1" spans="1:11">
      <c r="A185" s="9">
        <f t="shared" si="27"/>
        <v>183</v>
      </c>
      <c r="B185" s="10" t="s">
        <v>2561</v>
      </c>
      <c r="C185" s="10" t="s">
        <v>2573</v>
      </c>
      <c r="D185" s="9">
        <v>650</v>
      </c>
      <c r="E185" s="9"/>
      <c r="F185" s="9">
        <v>650</v>
      </c>
      <c r="G185" s="9">
        <f t="shared" si="25"/>
        <v>650</v>
      </c>
      <c r="H185" s="9"/>
      <c r="I185" s="9">
        <f t="shared" si="26"/>
        <v>650</v>
      </c>
      <c r="J185" s="9"/>
      <c r="K185" s="12">
        <v>813</v>
      </c>
    </row>
    <row r="186" s="3" customFormat="1" ht="20" customHeight="1" spans="1:11">
      <c r="A186" s="9">
        <f t="shared" si="27"/>
        <v>184</v>
      </c>
      <c r="B186" s="10" t="s">
        <v>2561</v>
      </c>
      <c r="C186" s="10" t="s">
        <v>2574</v>
      </c>
      <c r="D186" s="9">
        <v>30</v>
      </c>
      <c r="E186" s="9"/>
      <c r="F186" s="9">
        <v>30</v>
      </c>
      <c r="G186" s="9">
        <f t="shared" si="25"/>
        <v>30</v>
      </c>
      <c r="H186" s="9"/>
      <c r="I186" s="9">
        <f t="shared" si="26"/>
        <v>30</v>
      </c>
      <c r="J186" s="9"/>
      <c r="K186" s="12">
        <v>380</v>
      </c>
    </row>
    <row r="187" s="3" customFormat="1" ht="20" customHeight="1" spans="1:11">
      <c r="A187" s="9">
        <f t="shared" si="27"/>
        <v>185</v>
      </c>
      <c r="B187" s="10" t="s">
        <v>2561</v>
      </c>
      <c r="C187" s="10" t="s">
        <v>2575</v>
      </c>
      <c r="D187" s="9">
        <v>24</v>
      </c>
      <c r="E187" s="9"/>
      <c r="F187" s="9">
        <v>24</v>
      </c>
      <c r="G187" s="9">
        <f t="shared" si="25"/>
        <v>24</v>
      </c>
      <c r="H187" s="9"/>
      <c r="I187" s="9">
        <f t="shared" si="26"/>
        <v>24</v>
      </c>
      <c r="J187" s="9"/>
      <c r="K187" s="12">
        <v>240</v>
      </c>
    </row>
    <row r="188" s="3" customFormat="1" ht="30" customHeight="1" spans="1:11">
      <c r="A188" s="9">
        <f t="shared" si="27"/>
        <v>186</v>
      </c>
      <c r="B188" s="10" t="s">
        <v>2561</v>
      </c>
      <c r="C188" s="10" t="s">
        <v>2576</v>
      </c>
      <c r="D188" s="9">
        <v>3500</v>
      </c>
      <c r="E188" s="9"/>
      <c r="F188" s="9">
        <v>3500</v>
      </c>
      <c r="G188" s="9">
        <f t="shared" si="25"/>
        <v>3500</v>
      </c>
      <c r="H188" s="9">
        <v>3500</v>
      </c>
      <c r="I188" s="9">
        <f t="shared" si="26"/>
        <v>3500</v>
      </c>
      <c r="J188" s="9"/>
      <c r="K188" s="12">
        <v>3593.39</v>
      </c>
    </row>
    <row r="189" s="3" customFormat="1" ht="20" customHeight="1" spans="1:11">
      <c r="A189" s="9">
        <f t="shared" si="27"/>
        <v>187</v>
      </c>
      <c r="B189" s="10" t="s">
        <v>2561</v>
      </c>
      <c r="C189" s="10" t="s">
        <v>2577</v>
      </c>
      <c r="D189" s="9">
        <v>38</v>
      </c>
      <c r="E189" s="9"/>
      <c r="F189" s="9">
        <v>38</v>
      </c>
      <c r="G189" s="9">
        <f t="shared" si="25"/>
        <v>38</v>
      </c>
      <c r="H189" s="9"/>
      <c r="I189" s="9">
        <f t="shared" si="26"/>
        <v>38</v>
      </c>
      <c r="J189" s="9"/>
      <c r="K189" s="12">
        <v>56</v>
      </c>
    </row>
    <row r="190" s="3" customFormat="1" ht="30" customHeight="1" spans="1:11">
      <c r="A190" s="9">
        <f t="shared" si="27"/>
        <v>188</v>
      </c>
      <c r="B190" s="10" t="s">
        <v>2561</v>
      </c>
      <c r="C190" s="10" t="s">
        <v>2578</v>
      </c>
      <c r="D190" s="9">
        <v>80</v>
      </c>
      <c r="E190" s="9"/>
      <c r="F190" s="9">
        <v>80</v>
      </c>
      <c r="G190" s="9">
        <f t="shared" si="25"/>
        <v>80</v>
      </c>
      <c r="H190" s="9"/>
      <c r="I190" s="9">
        <f t="shared" si="26"/>
        <v>80</v>
      </c>
      <c r="J190" s="9"/>
      <c r="K190" s="12">
        <v>821.29</v>
      </c>
    </row>
    <row r="191" s="3" customFormat="1" ht="30" customHeight="1" spans="1:11">
      <c r="A191" s="9">
        <f t="shared" si="27"/>
        <v>189</v>
      </c>
      <c r="B191" s="10" t="s">
        <v>2561</v>
      </c>
      <c r="C191" s="10" t="s">
        <v>2579</v>
      </c>
      <c r="D191" s="9">
        <v>35</v>
      </c>
      <c r="E191" s="9"/>
      <c r="F191" s="9">
        <v>35</v>
      </c>
      <c r="G191" s="9">
        <f t="shared" si="25"/>
        <v>35</v>
      </c>
      <c r="H191" s="9"/>
      <c r="I191" s="9">
        <f t="shared" si="26"/>
        <v>35</v>
      </c>
      <c r="J191" s="9"/>
      <c r="K191" s="12">
        <v>440.08</v>
      </c>
    </row>
    <row r="192" s="3" customFormat="1" ht="20" customHeight="1" spans="1:11">
      <c r="A192" s="9">
        <f t="shared" si="27"/>
        <v>190</v>
      </c>
      <c r="B192" s="10" t="s">
        <v>2561</v>
      </c>
      <c r="C192" s="10" t="s">
        <v>2580</v>
      </c>
      <c r="D192" s="9">
        <v>20</v>
      </c>
      <c r="E192" s="9"/>
      <c r="F192" s="9">
        <v>20</v>
      </c>
      <c r="G192" s="9">
        <f t="shared" si="25"/>
        <v>20</v>
      </c>
      <c r="H192" s="9"/>
      <c r="I192" s="9">
        <f t="shared" si="26"/>
        <v>20</v>
      </c>
      <c r="J192" s="9"/>
      <c r="K192" s="12">
        <v>34</v>
      </c>
    </row>
    <row r="193" s="3" customFormat="1" ht="20" customHeight="1" spans="1:11">
      <c r="A193" s="9">
        <f t="shared" si="27"/>
        <v>191</v>
      </c>
      <c r="B193" s="10" t="s">
        <v>2561</v>
      </c>
      <c r="C193" s="10" t="s">
        <v>2581</v>
      </c>
      <c r="D193" s="9">
        <v>350</v>
      </c>
      <c r="E193" s="9"/>
      <c r="F193" s="9">
        <v>350</v>
      </c>
      <c r="G193" s="9">
        <f t="shared" si="25"/>
        <v>350</v>
      </c>
      <c r="H193" s="9"/>
      <c r="I193" s="9">
        <f t="shared" si="26"/>
        <v>350</v>
      </c>
      <c r="J193" s="9"/>
      <c r="K193" s="12">
        <v>628.63</v>
      </c>
    </row>
    <row r="194" s="3" customFormat="1" ht="30" customHeight="1" spans="1:11">
      <c r="A194" s="9">
        <f t="shared" ref="A194:A227" si="28">ROW()-2</f>
        <v>192</v>
      </c>
      <c r="B194" s="10" t="s">
        <v>2582</v>
      </c>
      <c r="C194" s="10" t="s">
        <v>2583</v>
      </c>
      <c r="D194" s="9">
        <v>3160</v>
      </c>
      <c r="E194" s="9"/>
      <c r="F194" s="9">
        <v>3160</v>
      </c>
      <c r="G194" s="9">
        <f t="shared" ref="G194:G224" si="29">F194</f>
        <v>3160</v>
      </c>
      <c r="H194" s="9">
        <v>3160</v>
      </c>
      <c r="I194" s="9">
        <f t="shared" si="26"/>
        <v>3160</v>
      </c>
      <c r="J194" s="9"/>
      <c r="K194" s="12">
        <v>4000</v>
      </c>
    </row>
    <row r="195" s="3" customFormat="1" ht="30" customHeight="1" spans="1:11">
      <c r="A195" s="9">
        <f t="shared" si="28"/>
        <v>193</v>
      </c>
      <c r="B195" s="10" t="s">
        <v>2582</v>
      </c>
      <c r="C195" s="10" t="s">
        <v>2584</v>
      </c>
      <c r="D195" s="9">
        <v>1730</v>
      </c>
      <c r="E195" s="9"/>
      <c r="F195" s="9">
        <v>1730</v>
      </c>
      <c r="G195" s="9">
        <f t="shared" si="29"/>
        <v>1730</v>
      </c>
      <c r="H195" s="9"/>
      <c r="I195" s="9">
        <f t="shared" si="26"/>
        <v>1730</v>
      </c>
      <c r="J195" s="9"/>
      <c r="K195" s="12">
        <v>3619.5</v>
      </c>
    </row>
    <row r="196" s="3" customFormat="1" ht="20" customHeight="1" spans="1:11">
      <c r="A196" s="9">
        <f t="shared" si="28"/>
        <v>194</v>
      </c>
      <c r="B196" s="10" t="s">
        <v>2582</v>
      </c>
      <c r="C196" s="10" t="s">
        <v>2585</v>
      </c>
      <c r="D196" s="9">
        <v>9.8</v>
      </c>
      <c r="E196" s="9"/>
      <c r="F196" s="9">
        <v>9.8</v>
      </c>
      <c r="G196" s="9">
        <f t="shared" si="29"/>
        <v>9.8</v>
      </c>
      <c r="H196" s="9"/>
      <c r="I196" s="9">
        <f t="shared" si="26"/>
        <v>9.8</v>
      </c>
      <c r="J196" s="9"/>
      <c r="K196" s="12">
        <v>9.81</v>
      </c>
    </row>
    <row r="197" s="3" customFormat="1" ht="20" customHeight="1" spans="1:11">
      <c r="A197" s="9">
        <f t="shared" si="28"/>
        <v>195</v>
      </c>
      <c r="B197" s="10" t="s">
        <v>2582</v>
      </c>
      <c r="C197" s="10" t="s">
        <v>2586</v>
      </c>
      <c r="D197" s="9">
        <v>2053</v>
      </c>
      <c r="E197" s="9"/>
      <c r="F197" s="9">
        <v>2053</v>
      </c>
      <c r="G197" s="9">
        <f t="shared" si="29"/>
        <v>2053</v>
      </c>
      <c r="H197" s="9"/>
      <c r="I197" s="9">
        <f t="shared" si="26"/>
        <v>2053</v>
      </c>
      <c r="J197" s="9"/>
      <c r="K197" s="12">
        <v>3067.78</v>
      </c>
    </row>
    <row r="198" s="3" customFormat="1" ht="20" customHeight="1" spans="1:11">
      <c r="A198" s="9">
        <f t="shared" si="28"/>
        <v>196</v>
      </c>
      <c r="B198" s="10" t="s">
        <v>2587</v>
      </c>
      <c r="C198" s="10" t="s">
        <v>2588</v>
      </c>
      <c r="D198" s="9">
        <v>620</v>
      </c>
      <c r="E198" s="9"/>
      <c r="F198" s="9">
        <v>620</v>
      </c>
      <c r="G198" s="9">
        <f t="shared" si="29"/>
        <v>620</v>
      </c>
      <c r="H198" s="9">
        <v>620</v>
      </c>
      <c r="I198" s="9">
        <f t="shared" si="26"/>
        <v>620</v>
      </c>
      <c r="J198" s="9"/>
      <c r="K198" s="12">
        <v>666.2</v>
      </c>
    </row>
    <row r="199" s="3" customFormat="1" ht="20" customHeight="1" spans="1:11">
      <c r="A199" s="9">
        <f t="shared" si="28"/>
        <v>197</v>
      </c>
      <c r="B199" s="10" t="s">
        <v>2587</v>
      </c>
      <c r="C199" s="10" t="s">
        <v>1929</v>
      </c>
      <c r="D199" s="9">
        <v>330</v>
      </c>
      <c r="E199" s="9"/>
      <c r="F199" s="9">
        <v>330</v>
      </c>
      <c r="G199" s="9">
        <f t="shared" si="29"/>
        <v>330</v>
      </c>
      <c r="H199" s="9"/>
      <c r="I199" s="9">
        <f t="shared" si="26"/>
        <v>330</v>
      </c>
      <c r="J199" s="9"/>
      <c r="K199" s="12">
        <v>330</v>
      </c>
    </row>
    <row r="200" s="3" customFormat="1" ht="20" customHeight="1" spans="1:11">
      <c r="A200" s="9">
        <f t="shared" si="28"/>
        <v>198</v>
      </c>
      <c r="B200" s="10" t="s">
        <v>2587</v>
      </c>
      <c r="C200" s="10" t="s">
        <v>1401</v>
      </c>
      <c r="D200" s="9">
        <v>894</v>
      </c>
      <c r="E200" s="9"/>
      <c r="F200" s="9">
        <v>894</v>
      </c>
      <c r="G200" s="9">
        <f t="shared" si="29"/>
        <v>894</v>
      </c>
      <c r="H200" s="9">
        <v>894</v>
      </c>
      <c r="I200" s="9">
        <f t="shared" si="26"/>
        <v>894</v>
      </c>
      <c r="J200" s="9"/>
      <c r="K200" s="12">
        <v>920.06</v>
      </c>
    </row>
    <row r="201" s="3" customFormat="1" ht="20" customHeight="1" spans="1:11">
      <c r="A201" s="9">
        <f t="shared" si="28"/>
        <v>199</v>
      </c>
      <c r="B201" s="10" t="s">
        <v>2587</v>
      </c>
      <c r="C201" s="10" t="s">
        <v>1935</v>
      </c>
      <c r="D201" s="9">
        <v>1057</v>
      </c>
      <c r="E201" s="9"/>
      <c r="F201" s="9">
        <v>1057</v>
      </c>
      <c r="G201" s="9">
        <f t="shared" si="29"/>
        <v>1057</v>
      </c>
      <c r="H201" s="9">
        <v>1057</v>
      </c>
      <c r="I201" s="9">
        <f t="shared" si="26"/>
        <v>1057</v>
      </c>
      <c r="J201" s="9"/>
      <c r="K201" s="12">
        <v>1057.81</v>
      </c>
    </row>
    <row r="202" s="3" customFormat="1" ht="20" customHeight="1" spans="1:11">
      <c r="A202" s="9">
        <f t="shared" si="28"/>
        <v>200</v>
      </c>
      <c r="B202" s="10" t="s">
        <v>2587</v>
      </c>
      <c r="C202" s="10" t="s">
        <v>2589</v>
      </c>
      <c r="D202" s="9">
        <v>330</v>
      </c>
      <c r="E202" s="9"/>
      <c r="F202" s="9">
        <v>330</v>
      </c>
      <c r="G202" s="9">
        <f t="shared" si="29"/>
        <v>330</v>
      </c>
      <c r="H202" s="9"/>
      <c r="I202" s="9">
        <f t="shared" si="26"/>
        <v>330</v>
      </c>
      <c r="J202" s="9"/>
      <c r="K202" s="12">
        <v>360</v>
      </c>
    </row>
    <row r="203" s="3" customFormat="1" ht="20" customHeight="1" spans="1:11">
      <c r="A203" s="9">
        <f t="shared" si="28"/>
        <v>201</v>
      </c>
      <c r="B203" s="10" t="s">
        <v>2587</v>
      </c>
      <c r="C203" s="10" t="s">
        <v>2590</v>
      </c>
      <c r="D203" s="9">
        <v>400</v>
      </c>
      <c r="E203" s="9"/>
      <c r="F203" s="9">
        <v>400</v>
      </c>
      <c r="G203" s="9">
        <f t="shared" si="29"/>
        <v>400</v>
      </c>
      <c r="H203" s="9"/>
      <c r="I203" s="9">
        <f t="shared" si="26"/>
        <v>400</v>
      </c>
      <c r="J203" s="9"/>
      <c r="K203" s="12">
        <v>421</v>
      </c>
    </row>
    <row r="204" s="3" customFormat="1" ht="20" customHeight="1" spans="1:11">
      <c r="A204" s="9">
        <f t="shared" si="28"/>
        <v>202</v>
      </c>
      <c r="B204" s="10" t="s">
        <v>2587</v>
      </c>
      <c r="C204" s="10" t="s">
        <v>2591</v>
      </c>
      <c r="D204" s="9">
        <v>529</v>
      </c>
      <c r="E204" s="9"/>
      <c r="F204" s="9">
        <v>184</v>
      </c>
      <c r="G204" s="9">
        <f t="shared" si="29"/>
        <v>184</v>
      </c>
      <c r="H204" s="9"/>
      <c r="I204" s="9">
        <f t="shared" si="26"/>
        <v>184</v>
      </c>
      <c r="J204" s="9"/>
      <c r="K204" s="12">
        <v>184.591</v>
      </c>
    </row>
    <row r="205" s="3" customFormat="1" ht="20" customHeight="1" spans="1:11">
      <c r="A205" s="9">
        <f t="shared" si="28"/>
        <v>203</v>
      </c>
      <c r="B205" s="10" t="s">
        <v>2587</v>
      </c>
      <c r="C205" s="10" t="s">
        <v>2592</v>
      </c>
      <c r="D205" s="9">
        <v>205</v>
      </c>
      <c r="E205" s="9"/>
      <c r="F205" s="9">
        <v>205</v>
      </c>
      <c r="G205" s="9">
        <f t="shared" si="29"/>
        <v>205</v>
      </c>
      <c r="H205" s="9"/>
      <c r="I205" s="9">
        <f t="shared" ref="I205:I228" si="30">F205-J205</f>
        <v>205</v>
      </c>
      <c r="J205" s="9"/>
      <c r="K205" s="12">
        <v>240</v>
      </c>
    </row>
    <row r="206" s="3" customFormat="1" ht="20" customHeight="1" spans="1:11">
      <c r="A206" s="9">
        <f t="shared" si="28"/>
        <v>204</v>
      </c>
      <c r="B206" s="10" t="s">
        <v>2587</v>
      </c>
      <c r="C206" s="10" t="s">
        <v>2400</v>
      </c>
      <c r="D206" s="9">
        <f>529+274</f>
        <v>803</v>
      </c>
      <c r="E206" s="9"/>
      <c r="F206" s="9">
        <v>619</v>
      </c>
      <c r="G206" s="9">
        <f t="shared" si="29"/>
        <v>619</v>
      </c>
      <c r="H206" s="9"/>
      <c r="I206" s="9">
        <f t="shared" si="30"/>
        <v>619</v>
      </c>
      <c r="J206" s="9"/>
      <c r="K206" s="12">
        <v>619.18</v>
      </c>
    </row>
    <row r="207" s="3" customFormat="1" ht="20" customHeight="1" spans="1:11">
      <c r="A207" s="9">
        <f t="shared" si="28"/>
        <v>205</v>
      </c>
      <c r="B207" s="10" t="s">
        <v>2587</v>
      </c>
      <c r="C207" s="10" t="s">
        <v>2593</v>
      </c>
      <c r="D207" s="9">
        <v>345</v>
      </c>
      <c r="E207" s="9"/>
      <c r="F207" s="9">
        <v>345</v>
      </c>
      <c r="G207" s="9">
        <f t="shared" si="29"/>
        <v>345</v>
      </c>
      <c r="H207" s="9"/>
      <c r="I207" s="9">
        <f t="shared" si="30"/>
        <v>345</v>
      </c>
      <c r="J207" s="9"/>
      <c r="K207" s="12">
        <v>410</v>
      </c>
    </row>
    <row r="208" s="3" customFormat="1" ht="20" customHeight="1" spans="1:11">
      <c r="A208" s="9">
        <f t="shared" si="28"/>
        <v>206</v>
      </c>
      <c r="B208" s="10" t="s">
        <v>2587</v>
      </c>
      <c r="C208" s="10" t="s">
        <v>2594</v>
      </c>
      <c r="D208" s="9">
        <v>240</v>
      </c>
      <c r="E208" s="9"/>
      <c r="F208" s="9">
        <v>240</v>
      </c>
      <c r="G208" s="9">
        <f t="shared" si="29"/>
        <v>240</v>
      </c>
      <c r="H208" s="9"/>
      <c r="I208" s="9">
        <f t="shared" si="30"/>
        <v>240</v>
      </c>
      <c r="J208" s="9"/>
      <c r="K208" s="12">
        <v>240</v>
      </c>
    </row>
    <row r="209" s="3" customFormat="1" ht="20" customHeight="1" spans="1:11">
      <c r="A209" s="9">
        <f t="shared" si="28"/>
        <v>207</v>
      </c>
      <c r="B209" s="10" t="s">
        <v>2587</v>
      </c>
      <c r="C209" s="10" t="s">
        <v>2110</v>
      </c>
      <c r="D209" s="9">
        <v>376</v>
      </c>
      <c r="E209" s="9"/>
      <c r="F209" s="9">
        <v>376</v>
      </c>
      <c r="G209" s="9">
        <f t="shared" si="29"/>
        <v>376</v>
      </c>
      <c r="H209" s="9"/>
      <c r="I209" s="9">
        <f t="shared" si="30"/>
        <v>376</v>
      </c>
      <c r="J209" s="9"/>
      <c r="K209" s="12">
        <v>476.4</v>
      </c>
    </row>
    <row r="210" s="3" customFormat="1" ht="30" customHeight="1" spans="1:11">
      <c r="A210" s="9">
        <f t="shared" si="28"/>
        <v>208</v>
      </c>
      <c r="B210" s="10" t="s">
        <v>2587</v>
      </c>
      <c r="C210" s="10" t="s">
        <v>2424</v>
      </c>
      <c r="D210" s="9">
        <v>218</v>
      </c>
      <c r="E210" s="9"/>
      <c r="F210" s="9">
        <v>218</v>
      </c>
      <c r="G210" s="9">
        <f t="shared" si="29"/>
        <v>218</v>
      </c>
      <c r="H210" s="9"/>
      <c r="I210" s="9">
        <f t="shared" si="30"/>
        <v>218</v>
      </c>
      <c r="J210" s="9"/>
      <c r="K210" s="12">
        <v>268</v>
      </c>
    </row>
    <row r="211" s="3" customFormat="1" ht="20" customHeight="1" spans="1:11">
      <c r="A211" s="9">
        <f t="shared" si="28"/>
        <v>209</v>
      </c>
      <c r="B211" s="10" t="s">
        <v>2587</v>
      </c>
      <c r="C211" s="10" t="s">
        <v>2595</v>
      </c>
      <c r="D211" s="9">
        <v>248</v>
      </c>
      <c r="E211" s="9"/>
      <c r="F211" s="9">
        <v>248</v>
      </c>
      <c r="G211" s="9">
        <f t="shared" si="29"/>
        <v>248</v>
      </c>
      <c r="H211" s="9"/>
      <c r="I211" s="9">
        <f t="shared" si="30"/>
        <v>248</v>
      </c>
      <c r="J211" s="9"/>
      <c r="K211" s="12">
        <v>268</v>
      </c>
    </row>
    <row r="212" s="3" customFormat="1" ht="20" customHeight="1" spans="1:11">
      <c r="A212" s="9">
        <f t="shared" si="28"/>
        <v>210</v>
      </c>
      <c r="B212" s="10" t="s">
        <v>2587</v>
      </c>
      <c r="C212" s="10" t="s">
        <v>2596</v>
      </c>
      <c r="D212" s="9">
        <v>365</v>
      </c>
      <c r="E212" s="9"/>
      <c r="F212" s="9">
        <v>365</v>
      </c>
      <c r="G212" s="9">
        <f t="shared" si="29"/>
        <v>365</v>
      </c>
      <c r="H212" s="9"/>
      <c r="I212" s="9">
        <f t="shared" si="30"/>
        <v>365</v>
      </c>
      <c r="J212" s="9"/>
      <c r="K212" s="12">
        <v>406</v>
      </c>
    </row>
    <row r="213" s="3" customFormat="1" ht="20" customHeight="1" spans="1:11">
      <c r="A213" s="9">
        <f t="shared" si="28"/>
        <v>211</v>
      </c>
      <c r="B213" s="10" t="s">
        <v>2587</v>
      </c>
      <c r="C213" s="10" t="s">
        <v>2597</v>
      </c>
      <c r="D213" s="9">
        <v>265</v>
      </c>
      <c r="E213" s="9"/>
      <c r="F213" s="9">
        <v>265</v>
      </c>
      <c r="G213" s="9">
        <f t="shared" si="29"/>
        <v>265</v>
      </c>
      <c r="H213" s="9"/>
      <c r="I213" s="9">
        <f t="shared" si="30"/>
        <v>265</v>
      </c>
      <c r="J213" s="9"/>
      <c r="K213" s="12">
        <v>280</v>
      </c>
    </row>
    <row r="214" s="3" customFormat="1" ht="20" customHeight="1" spans="1:11">
      <c r="A214" s="9">
        <f t="shared" si="28"/>
        <v>212</v>
      </c>
      <c r="B214" s="10" t="s">
        <v>2587</v>
      </c>
      <c r="C214" s="10" t="s">
        <v>2598</v>
      </c>
      <c r="D214" s="9">
        <v>445</v>
      </c>
      <c r="E214" s="9"/>
      <c r="F214" s="9">
        <v>445</v>
      </c>
      <c r="G214" s="9">
        <f t="shared" si="29"/>
        <v>445</v>
      </c>
      <c r="H214" s="9"/>
      <c r="I214" s="9">
        <f t="shared" si="30"/>
        <v>445</v>
      </c>
      <c r="J214" s="9"/>
      <c r="K214" s="12">
        <v>500</v>
      </c>
    </row>
    <row r="215" s="3" customFormat="1" ht="20" customHeight="1" spans="1:11">
      <c r="A215" s="9">
        <f t="shared" si="28"/>
        <v>213</v>
      </c>
      <c r="B215" s="10" t="s">
        <v>2587</v>
      </c>
      <c r="C215" s="10" t="s">
        <v>2599</v>
      </c>
      <c r="D215" s="9">
        <v>80</v>
      </c>
      <c r="E215" s="9"/>
      <c r="F215" s="9">
        <v>80</v>
      </c>
      <c r="G215" s="9">
        <f t="shared" si="29"/>
        <v>80</v>
      </c>
      <c r="H215" s="9"/>
      <c r="I215" s="9">
        <f t="shared" si="30"/>
        <v>80</v>
      </c>
      <c r="J215" s="9"/>
      <c r="K215" s="12">
        <v>100</v>
      </c>
    </row>
    <row r="216" s="3" customFormat="1" ht="20" customHeight="1" spans="1:11">
      <c r="A216" s="9">
        <f t="shared" si="28"/>
        <v>214</v>
      </c>
      <c r="B216" s="10" t="s">
        <v>2587</v>
      </c>
      <c r="C216" s="10" t="s">
        <v>2600</v>
      </c>
      <c r="D216" s="9">
        <v>80</v>
      </c>
      <c r="E216" s="9"/>
      <c r="F216" s="9">
        <v>80</v>
      </c>
      <c r="G216" s="9">
        <f t="shared" si="29"/>
        <v>80</v>
      </c>
      <c r="H216" s="9"/>
      <c r="I216" s="9">
        <f t="shared" si="30"/>
        <v>80</v>
      </c>
      <c r="J216" s="9"/>
      <c r="K216" s="12">
        <v>80</v>
      </c>
    </row>
    <row r="217" s="3" customFormat="1" ht="20" customHeight="1" spans="1:11">
      <c r="A217" s="9">
        <f t="shared" si="28"/>
        <v>215</v>
      </c>
      <c r="B217" s="10" t="s">
        <v>2587</v>
      </c>
      <c r="C217" s="10" t="s">
        <v>2601</v>
      </c>
      <c r="D217" s="9">
        <v>10</v>
      </c>
      <c r="E217" s="9"/>
      <c r="F217" s="9">
        <v>10</v>
      </c>
      <c r="G217" s="9">
        <f t="shared" si="29"/>
        <v>10</v>
      </c>
      <c r="H217" s="9"/>
      <c r="I217" s="9">
        <f t="shared" si="30"/>
        <v>10</v>
      </c>
      <c r="J217" s="9"/>
      <c r="K217" s="12">
        <v>17.59</v>
      </c>
    </row>
    <row r="218" s="3" customFormat="1" ht="20" customHeight="1" spans="1:11">
      <c r="A218" s="9">
        <f t="shared" si="28"/>
        <v>216</v>
      </c>
      <c r="B218" s="10" t="s">
        <v>2587</v>
      </c>
      <c r="C218" s="10" t="s">
        <v>2602</v>
      </c>
      <c r="D218" s="9">
        <v>48</v>
      </c>
      <c r="E218" s="9"/>
      <c r="F218" s="9">
        <v>48</v>
      </c>
      <c r="G218" s="9">
        <f t="shared" si="29"/>
        <v>48</v>
      </c>
      <c r="H218" s="9"/>
      <c r="I218" s="9">
        <f t="shared" si="30"/>
        <v>48</v>
      </c>
      <c r="J218" s="9"/>
      <c r="K218" s="12">
        <v>60.21</v>
      </c>
    </row>
    <row r="219" s="3" customFormat="1" ht="20" customHeight="1" spans="1:11">
      <c r="A219" s="9">
        <f t="shared" si="28"/>
        <v>217</v>
      </c>
      <c r="B219" s="10" t="s">
        <v>2587</v>
      </c>
      <c r="C219" s="10" t="s">
        <v>2603</v>
      </c>
      <c r="D219" s="9">
        <v>12</v>
      </c>
      <c r="E219" s="9"/>
      <c r="F219" s="9">
        <v>12</v>
      </c>
      <c r="G219" s="9">
        <f t="shared" si="29"/>
        <v>12</v>
      </c>
      <c r="H219" s="9"/>
      <c r="I219" s="9">
        <f t="shared" si="30"/>
        <v>12</v>
      </c>
      <c r="J219" s="9"/>
      <c r="K219" s="12">
        <v>12</v>
      </c>
    </row>
    <row r="220" s="3" customFormat="1" ht="20" customHeight="1" spans="1:11">
      <c r="A220" s="9">
        <f t="shared" si="28"/>
        <v>218</v>
      </c>
      <c r="B220" s="10" t="s">
        <v>2587</v>
      </c>
      <c r="C220" s="10" t="s">
        <v>2604</v>
      </c>
      <c r="D220" s="9">
        <v>23</v>
      </c>
      <c r="E220" s="9"/>
      <c r="F220" s="9">
        <v>23</v>
      </c>
      <c r="G220" s="9">
        <f t="shared" si="29"/>
        <v>23</v>
      </c>
      <c r="H220" s="9"/>
      <c r="I220" s="9">
        <f t="shared" si="30"/>
        <v>23</v>
      </c>
      <c r="J220" s="9"/>
      <c r="K220" s="12">
        <v>23.03</v>
      </c>
    </row>
    <row r="221" s="3" customFormat="1" ht="20" customHeight="1" spans="1:11">
      <c r="A221" s="9">
        <f t="shared" ref="A221:A228" si="31">ROW()-2</f>
        <v>219</v>
      </c>
      <c r="B221" s="10" t="s">
        <v>2587</v>
      </c>
      <c r="C221" s="10" t="s">
        <v>2605</v>
      </c>
      <c r="D221" s="9"/>
      <c r="E221" s="9"/>
      <c r="F221" s="9">
        <v>67</v>
      </c>
      <c r="G221" s="9">
        <f t="shared" si="29"/>
        <v>67</v>
      </c>
      <c r="H221" s="9"/>
      <c r="I221" s="9">
        <f t="shared" si="30"/>
        <v>67</v>
      </c>
      <c r="J221" s="9"/>
      <c r="K221" s="12"/>
    </row>
    <row r="222" s="3" customFormat="1" ht="20" customHeight="1" spans="1:11">
      <c r="A222" s="9">
        <f t="shared" si="31"/>
        <v>220</v>
      </c>
      <c r="B222" s="10" t="s">
        <v>2587</v>
      </c>
      <c r="C222" s="10" t="s">
        <v>2606</v>
      </c>
      <c r="D222" s="9">
        <v>80</v>
      </c>
      <c r="E222" s="9"/>
      <c r="F222" s="9">
        <v>13</v>
      </c>
      <c r="G222" s="9">
        <f t="shared" si="29"/>
        <v>13</v>
      </c>
      <c r="H222" s="9"/>
      <c r="I222" s="9">
        <f t="shared" si="30"/>
        <v>13</v>
      </c>
      <c r="J222" s="9"/>
      <c r="K222" s="12">
        <v>167</v>
      </c>
    </row>
    <row r="223" s="3" customFormat="1" ht="20" customHeight="1" spans="1:11">
      <c r="A223" s="9">
        <f t="shared" si="31"/>
        <v>221</v>
      </c>
      <c r="B223" s="10" t="s">
        <v>2587</v>
      </c>
      <c r="C223" s="10" t="s">
        <v>2607</v>
      </c>
      <c r="D223" s="9">
        <v>7.99</v>
      </c>
      <c r="E223" s="9"/>
      <c r="F223" s="9">
        <v>7.99</v>
      </c>
      <c r="G223" s="9">
        <f t="shared" si="29"/>
        <v>7.99</v>
      </c>
      <c r="H223" s="9"/>
      <c r="I223" s="9">
        <f t="shared" si="30"/>
        <v>7.99</v>
      </c>
      <c r="J223" s="9"/>
      <c r="K223" s="12">
        <v>10.5</v>
      </c>
    </row>
    <row r="224" s="3" customFormat="1" ht="20" customHeight="1" spans="1:11">
      <c r="A224" s="9">
        <f t="shared" si="31"/>
        <v>222</v>
      </c>
      <c r="B224" s="10" t="s">
        <v>2587</v>
      </c>
      <c r="C224" s="10" t="s">
        <v>2608</v>
      </c>
      <c r="D224" s="9">
        <v>7</v>
      </c>
      <c r="E224" s="9"/>
      <c r="F224" s="9">
        <v>7</v>
      </c>
      <c r="G224" s="9">
        <f t="shared" si="29"/>
        <v>7</v>
      </c>
      <c r="H224" s="9"/>
      <c r="I224" s="9">
        <f t="shared" si="30"/>
        <v>7</v>
      </c>
      <c r="J224" s="9"/>
      <c r="K224" s="12">
        <v>7</v>
      </c>
    </row>
    <row r="225" s="3" customFormat="1" ht="20" customHeight="1" spans="1:11">
      <c r="A225" s="9">
        <f t="shared" si="31"/>
        <v>223</v>
      </c>
      <c r="B225" s="10" t="s">
        <v>2587</v>
      </c>
      <c r="C225" s="10" t="s">
        <v>2609</v>
      </c>
      <c r="D225" s="9">
        <v>2</v>
      </c>
      <c r="E225" s="9"/>
      <c r="F225" s="9">
        <v>2</v>
      </c>
      <c r="G225" s="9">
        <f t="shared" ref="G223:G228" si="32">F225</f>
        <v>2</v>
      </c>
      <c r="H225" s="9"/>
      <c r="I225" s="9">
        <f t="shared" si="30"/>
        <v>2</v>
      </c>
      <c r="J225" s="9"/>
      <c r="K225" s="12">
        <v>13.76</v>
      </c>
    </row>
    <row r="226" s="3" customFormat="1" ht="20" customHeight="1" spans="1:11">
      <c r="A226" s="9">
        <f t="shared" si="31"/>
        <v>224</v>
      </c>
      <c r="B226" s="10" t="s">
        <v>2587</v>
      </c>
      <c r="C226" s="10" t="s">
        <v>2610</v>
      </c>
      <c r="D226" s="9">
        <v>2.1</v>
      </c>
      <c r="E226" s="9"/>
      <c r="F226" s="9">
        <v>2.1</v>
      </c>
      <c r="G226" s="9">
        <f t="shared" si="32"/>
        <v>2.1</v>
      </c>
      <c r="H226" s="9"/>
      <c r="I226" s="9">
        <f t="shared" si="30"/>
        <v>2.1</v>
      </c>
      <c r="J226" s="9"/>
      <c r="K226" s="12">
        <v>20.25</v>
      </c>
    </row>
    <row r="227" s="3" customFormat="1" ht="20" customHeight="1" spans="1:11">
      <c r="A227" s="9">
        <f t="shared" si="31"/>
        <v>225</v>
      </c>
      <c r="B227" s="10" t="s">
        <v>2587</v>
      </c>
      <c r="C227" s="10" t="s">
        <v>2611</v>
      </c>
      <c r="D227" s="9">
        <v>2.9</v>
      </c>
      <c r="E227" s="9"/>
      <c r="F227" s="9">
        <v>2.9</v>
      </c>
      <c r="G227" s="9">
        <f t="shared" si="32"/>
        <v>2.9</v>
      </c>
      <c r="H227" s="9"/>
      <c r="I227" s="9">
        <f t="shared" si="30"/>
        <v>2.9</v>
      </c>
      <c r="J227" s="9"/>
      <c r="K227" s="12">
        <v>11.42</v>
      </c>
    </row>
    <row r="228" s="4" customFormat="1" ht="20" customHeight="1" spans="1:21">
      <c r="A228" s="9">
        <f t="shared" si="31"/>
        <v>226</v>
      </c>
      <c r="B228" s="10" t="s">
        <v>2587</v>
      </c>
      <c r="C228" s="10" t="s">
        <v>2612</v>
      </c>
      <c r="D228" s="9">
        <v>1.3</v>
      </c>
      <c r="E228" s="9"/>
      <c r="F228" s="9">
        <v>1.3</v>
      </c>
      <c r="G228" s="9">
        <f t="shared" si="32"/>
        <v>1.3</v>
      </c>
      <c r="H228" s="9"/>
      <c r="I228" s="9">
        <f t="shared" si="30"/>
        <v>1.3</v>
      </c>
      <c r="J228" s="9"/>
      <c r="K228" s="12">
        <v>1.3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ht="20" customHeight="1" spans="1:21">
      <c r="A229" s="9" t="s">
        <v>22</v>
      </c>
      <c r="B229" s="9"/>
      <c r="C229" s="9"/>
      <c r="D229" s="15">
        <f>SUM(D2:D228)</f>
        <v>67973.71</v>
      </c>
      <c r="E229" s="15"/>
      <c r="F229" s="15">
        <f t="shared" ref="E229:K229" si="33">SUM(F2:F228)</f>
        <v>64078.69</v>
      </c>
      <c r="G229" s="15">
        <f t="shared" si="33"/>
        <v>64079.69</v>
      </c>
      <c r="H229" s="15">
        <f t="shared" si="33"/>
        <v>19441.15</v>
      </c>
      <c r="I229" s="15">
        <f t="shared" si="33"/>
        <v>64078.69</v>
      </c>
      <c r="J229" s="15">
        <f t="shared" si="33"/>
        <v>0</v>
      </c>
      <c r="K229" s="18">
        <f t="shared" si="33"/>
        <v>85388.905</v>
      </c>
      <c r="L229" s="4"/>
      <c r="M229" s="4"/>
      <c r="N229" s="4"/>
      <c r="O229" s="4"/>
      <c r="P229" s="4"/>
      <c r="Q229" s="4"/>
      <c r="R229" s="4"/>
      <c r="S229" s="4"/>
      <c r="T229" s="4"/>
      <c r="U229" s="4"/>
    </row>
    <row r="240" s="1" customFormat="1" spans="5:11">
      <c r="E240" s="5"/>
      <c r="F240" s="6"/>
      <c r="G240" s="6"/>
      <c r="H240" s="6"/>
      <c r="I240" s="6"/>
      <c r="J240" s="1"/>
      <c r="K240" s="16"/>
    </row>
    <row r="241" spans="6:10">
      <c r="F241" s="16"/>
      <c r="H241" s="17"/>
      <c r="I241" s="17"/>
      <c r="J241" s="16"/>
    </row>
  </sheetData>
  <autoFilter xmlns:etc="http://www.wps.cn/officeDocument/2017/etCustomData" ref="A2:U229" etc:filterBottomFollowUsedRange="0">
    <extLst/>
  </autoFilter>
  <mergeCells count="2">
    <mergeCell ref="A1:K1"/>
    <mergeCell ref="A229:C229"/>
  </mergeCells>
  <dataValidations count="3">
    <dataValidation type="textLength" operator="between" showInputMessage="1" showErrorMessage="1" sqref="C125 C129 C133">
      <formula1>2</formula1>
      <formula2>10</formula2>
    </dataValidation>
    <dataValidation allowBlank="1" showErrorMessage="1" sqref="D125"/>
    <dataValidation type="textLength" operator="between" showInputMessage="1" showErrorMessage="1" sqref="C127">
      <formula1>2</formula1>
      <formula2>30</formula2>
    </dataValidation>
  </dataValidations>
  <pageMargins left="0.393055555555556" right="0.393055555555556" top="0.786805555555556" bottom="0.590277777777778" header="0.5" footer="0.393055555555556"/>
  <pageSetup paperSize="9" scale="7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57"/>
  <sheetViews>
    <sheetView tabSelected="1" workbookViewId="0">
      <pane xSplit="3" ySplit="2" topLeftCell="D79" activePane="bottomRight" state="frozen"/>
      <selection/>
      <selection pane="topRight"/>
      <selection pane="bottomLeft"/>
      <selection pane="bottomRight" activeCell="L3" sqref="L3"/>
    </sheetView>
  </sheetViews>
  <sheetFormatPr defaultColWidth="9" defaultRowHeight="14.25"/>
  <cols>
    <col min="1" max="1" width="6.2" customWidth="1"/>
    <col min="2" max="2" width="14" customWidth="1"/>
    <col min="3" max="3" width="13.75" style="127" customWidth="1"/>
    <col min="4" max="4" width="10.375"/>
    <col min="5" max="5" width="10.6" customWidth="1"/>
    <col min="6" max="6" width="12.5" customWidth="1"/>
    <col min="7" max="7" width="12.6666666666667"/>
    <col min="8" max="8" width="10" customWidth="1"/>
    <col min="9" max="9" width="10.375"/>
    <col min="11" max="11" width="10.75" hidden="1" customWidth="1"/>
  </cols>
  <sheetData>
    <row r="1" ht="35" customHeight="1" spans="1:11">
      <c r="A1" s="7" t="s">
        <v>23</v>
      </c>
      <c r="B1" s="7"/>
      <c r="C1" s="57"/>
      <c r="D1" s="7"/>
      <c r="E1" s="7"/>
      <c r="F1" s="7"/>
      <c r="G1" s="7"/>
      <c r="H1" s="7"/>
      <c r="I1" s="7"/>
      <c r="J1" s="7"/>
      <c r="K1" s="7"/>
    </row>
    <row r="2" s="127" customFormat="1" ht="35" customHeight="1" spans="1:11">
      <c r="A2" s="8" t="s">
        <v>24</v>
      </c>
      <c r="B2" s="8" t="s">
        <v>25</v>
      </c>
      <c r="C2" s="8" t="s">
        <v>26</v>
      </c>
      <c r="D2" s="8" t="s">
        <v>27</v>
      </c>
      <c r="E2" s="8" t="s">
        <v>28</v>
      </c>
      <c r="F2" s="8" t="s">
        <v>29</v>
      </c>
      <c r="G2" s="8" t="s">
        <v>4</v>
      </c>
      <c r="H2" s="8" t="s">
        <v>6</v>
      </c>
      <c r="I2" s="11" t="s">
        <v>30</v>
      </c>
      <c r="J2" s="11" t="s">
        <v>8</v>
      </c>
      <c r="K2" s="8" t="s">
        <v>31</v>
      </c>
    </row>
    <row r="3" ht="20" customHeight="1" spans="1:11">
      <c r="A3" s="25">
        <f>ROW()-2</f>
        <v>1</v>
      </c>
      <c r="B3" s="142" t="s">
        <v>32</v>
      </c>
      <c r="C3" s="143" t="s">
        <v>33</v>
      </c>
      <c r="D3" s="144">
        <v>93.16</v>
      </c>
      <c r="E3" s="58"/>
      <c r="F3" s="144">
        <v>93.16</v>
      </c>
      <c r="G3" s="59">
        <f>F3</f>
        <v>93.16</v>
      </c>
      <c r="H3" s="59"/>
      <c r="I3" s="144">
        <f>F3</f>
        <v>93.16</v>
      </c>
      <c r="J3" s="58"/>
      <c r="K3" s="58">
        <v>93.16</v>
      </c>
    </row>
    <row r="4" ht="20" customHeight="1" spans="1:11">
      <c r="A4" s="25">
        <f t="shared" ref="A4:A15" si="0">ROW()-2</f>
        <v>2</v>
      </c>
      <c r="B4" s="142" t="s">
        <v>34</v>
      </c>
      <c r="C4" s="143" t="s">
        <v>35</v>
      </c>
      <c r="D4" s="144">
        <v>206.8</v>
      </c>
      <c r="E4" s="58"/>
      <c r="F4" s="144">
        <v>206.8</v>
      </c>
      <c r="G4" s="59">
        <f t="shared" ref="G4:G35" si="1">F4</f>
        <v>206.8</v>
      </c>
      <c r="H4" s="59">
        <v>206.8</v>
      </c>
      <c r="I4" s="144">
        <f t="shared" ref="I4:I30" si="2">F4</f>
        <v>206.8</v>
      </c>
      <c r="J4" s="58"/>
      <c r="K4" s="58">
        <v>206.85</v>
      </c>
    </row>
    <row r="5" ht="20" customHeight="1" spans="1:11">
      <c r="A5" s="25">
        <f t="shared" si="0"/>
        <v>3</v>
      </c>
      <c r="B5" s="142" t="s">
        <v>34</v>
      </c>
      <c r="C5" s="143" t="s">
        <v>36</v>
      </c>
      <c r="D5" s="144">
        <v>71</v>
      </c>
      <c r="E5" s="58"/>
      <c r="F5" s="144">
        <v>71</v>
      </c>
      <c r="G5" s="59">
        <f t="shared" si="1"/>
        <v>71</v>
      </c>
      <c r="H5" s="59"/>
      <c r="I5" s="144">
        <f t="shared" si="2"/>
        <v>71</v>
      </c>
      <c r="J5" s="58"/>
      <c r="K5" s="58">
        <v>71</v>
      </c>
    </row>
    <row r="6" ht="20" customHeight="1" spans="1:11">
      <c r="A6" s="25">
        <f t="shared" si="0"/>
        <v>4</v>
      </c>
      <c r="B6" s="142" t="s">
        <v>34</v>
      </c>
      <c r="C6" s="143" t="s">
        <v>37</v>
      </c>
      <c r="D6" s="144">
        <v>141</v>
      </c>
      <c r="E6" s="58"/>
      <c r="F6" s="144">
        <v>141</v>
      </c>
      <c r="G6" s="59">
        <f t="shared" si="1"/>
        <v>141</v>
      </c>
      <c r="H6" s="59"/>
      <c r="I6" s="144">
        <f t="shared" si="2"/>
        <v>141</v>
      </c>
      <c r="J6" s="58"/>
      <c r="K6" s="58">
        <v>141</v>
      </c>
    </row>
    <row r="7" ht="20" customHeight="1" spans="1:11">
      <c r="A7" s="25">
        <f t="shared" si="0"/>
        <v>5</v>
      </c>
      <c r="B7" s="142" t="s">
        <v>34</v>
      </c>
      <c r="C7" s="143" t="s">
        <v>38</v>
      </c>
      <c r="D7" s="144">
        <v>160.6</v>
      </c>
      <c r="E7" s="58"/>
      <c r="F7" s="144">
        <v>160.6</v>
      </c>
      <c r="G7" s="59">
        <f t="shared" si="1"/>
        <v>160.6</v>
      </c>
      <c r="H7" s="59"/>
      <c r="I7" s="144">
        <f t="shared" si="2"/>
        <v>160.6</v>
      </c>
      <c r="J7" s="58"/>
      <c r="K7" s="58">
        <v>160.6</v>
      </c>
    </row>
    <row r="8" ht="20" customHeight="1" spans="1:11">
      <c r="A8" s="25">
        <f t="shared" si="0"/>
        <v>6</v>
      </c>
      <c r="B8" s="142" t="s">
        <v>34</v>
      </c>
      <c r="C8" s="143" t="s">
        <v>39</v>
      </c>
      <c r="D8" s="144">
        <v>113</v>
      </c>
      <c r="E8" s="58"/>
      <c r="F8" s="144">
        <v>113</v>
      </c>
      <c r="G8" s="59">
        <f t="shared" si="1"/>
        <v>113</v>
      </c>
      <c r="H8" s="59"/>
      <c r="I8" s="144">
        <f t="shared" si="2"/>
        <v>113</v>
      </c>
      <c r="J8" s="58"/>
      <c r="K8" s="58">
        <v>113</v>
      </c>
    </row>
    <row r="9" ht="20" customHeight="1" spans="1:11">
      <c r="A9" s="25">
        <f t="shared" si="0"/>
        <v>7</v>
      </c>
      <c r="B9" s="142" t="s">
        <v>34</v>
      </c>
      <c r="C9" s="143" t="s">
        <v>40</v>
      </c>
      <c r="D9" s="144">
        <v>142.2</v>
      </c>
      <c r="E9" s="58"/>
      <c r="F9" s="144">
        <v>142.2</v>
      </c>
      <c r="G9" s="59">
        <f t="shared" si="1"/>
        <v>142.2</v>
      </c>
      <c r="H9" s="59"/>
      <c r="I9" s="144">
        <f t="shared" si="2"/>
        <v>142.2</v>
      </c>
      <c r="J9" s="58"/>
      <c r="K9" s="58">
        <v>142.2</v>
      </c>
    </row>
    <row r="10" ht="20" customHeight="1" spans="1:11">
      <c r="A10" s="25">
        <f t="shared" si="0"/>
        <v>8</v>
      </c>
      <c r="B10" s="142" t="s">
        <v>34</v>
      </c>
      <c r="C10" s="143" t="s">
        <v>41</v>
      </c>
      <c r="D10" s="144">
        <v>217</v>
      </c>
      <c r="E10" s="58"/>
      <c r="F10" s="144">
        <v>217</v>
      </c>
      <c r="G10" s="59">
        <f t="shared" si="1"/>
        <v>217</v>
      </c>
      <c r="H10" s="59">
        <v>217</v>
      </c>
      <c r="I10" s="144">
        <f t="shared" si="2"/>
        <v>217</v>
      </c>
      <c r="J10" s="58"/>
      <c r="K10" s="58">
        <v>217</v>
      </c>
    </row>
    <row r="11" ht="20" customHeight="1" spans="1:11">
      <c r="A11" s="25">
        <f t="shared" si="0"/>
        <v>9</v>
      </c>
      <c r="B11" s="142" t="s">
        <v>34</v>
      </c>
      <c r="C11" s="143" t="s">
        <v>42</v>
      </c>
      <c r="D11" s="144">
        <v>164</v>
      </c>
      <c r="E11" s="58"/>
      <c r="F11" s="144">
        <v>164</v>
      </c>
      <c r="G11" s="59">
        <f t="shared" si="1"/>
        <v>164</v>
      </c>
      <c r="H11" s="59">
        <v>164</v>
      </c>
      <c r="I11" s="144">
        <f t="shared" si="2"/>
        <v>164</v>
      </c>
      <c r="J11" s="58"/>
      <c r="K11" s="58">
        <v>164</v>
      </c>
    </row>
    <row r="12" ht="20" customHeight="1" spans="1:11">
      <c r="A12" s="25">
        <f t="shared" si="0"/>
        <v>10</v>
      </c>
      <c r="B12" s="142" t="s">
        <v>34</v>
      </c>
      <c r="C12" s="143" t="s">
        <v>43</v>
      </c>
      <c r="D12" s="144">
        <v>105</v>
      </c>
      <c r="E12" s="58"/>
      <c r="F12" s="144">
        <v>105</v>
      </c>
      <c r="G12" s="59">
        <f t="shared" si="1"/>
        <v>105</v>
      </c>
      <c r="H12" s="59"/>
      <c r="I12" s="144">
        <f t="shared" si="2"/>
        <v>105</v>
      </c>
      <c r="J12" s="58"/>
      <c r="K12" s="58">
        <v>105</v>
      </c>
    </row>
    <row r="13" ht="20" customHeight="1" spans="1:11">
      <c r="A13" s="25">
        <f t="shared" si="0"/>
        <v>11</v>
      </c>
      <c r="B13" s="142" t="s">
        <v>44</v>
      </c>
      <c r="C13" s="145" t="s">
        <v>45</v>
      </c>
      <c r="D13" s="146">
        <v>413</v>
      </c>
      <c r="E13" s="58"/>
      <c r="F13" s="146">
        <v>30</v>
      </c>
      <c r="G13" s="59">
        <f t="shared" si="1"/>
        <v>30</v>
      </c>
      <c r="H13" s="59"/>
      <c r="I13" s="144">
        <f t="shared" si="2"/>
        <v>30</v>
      </c>
      <c r="J13" s="58"/>
      <c r="K13" s="58">
        <v>433.48</v>
      </c>
    </row>
    <row r="14" ht="20" customHeight="1" spans="1:11">
      <c r="A14" s="25">
        <f t="shared" si="0"/>
        <v>12</v>
      </c>
      <c r="B14" s="142" t="s">
        <v>44</v>
      </c>
      <c r="C14" s="145" t="s">
        <v>46</v>
      </c>
      <c r="D14" s="146">
        <v>598</v>
      </c>
      <c r="E14" s="58"/>
      <c r="F14" s="146">
        <v>598</v>
      </c>
      <c r="G14" s="59">
        <f t="shared" si="1"/>
        <v>598</v>
      </c>
      <c r="H14" s="59">
        <v>598</v>
      </c>
      <c r="I14" s="144">
        <f t="shared" si="2"/>
        <v>598</v>
      </c>
      <c r="J14" s="58"/>
      <c r="K14" s="58">
        <v>789.5</v>
      </c>
    </row>
    <row r="15" ht="20" customHeight="1" spans="1:11">
      <c r="A15" s="25">
        <f t="shared" si="0"/>
        <v>13</v>
      </c>
      <c r="B15" s="142" t="s">
        <v>44</v>
      </c>
      <c r="C15" s="143" t="s">
        <v>47</v>
      </c>
      <c r="D15" s="144">
        <v>105</v>
      </c>
      <c r="E15" s="58"/>
      <c r="F15" s="144">
        <v>105</v>
      </c>
      <c r="G15" s="59">
        <f t="shared" si="1"/>
        <v>105</v>
      </c>
      <c r="H15" s="59">
        <v>105</v>
      </c>
      <c r="I15" s="144">
        <f t="shared" si="2"/>
        <v>105</v>
      </c>
      <c r="J15" s="58"/>
      <c r="K15" s="58">
        <v>105</v>
      </c>
    </row>
    <row r="16" ht="20" customHeight="1" spans="1:11">
      <c r="A16" s="25">
        <f t="shared" ref="A16:A79" si="3">ROW()-2</f>
        <v>14</v>
      </c>
      <c r="B16" s="142" t="s">
        <v>44</v>
      </c>
      <c r="C16" s="143" t="s">
        <v>48</v>
      </c>
      <c r="D16" s="144">
        <v>149</v>
      </c>
      <c r="E16" s="58"/>
      <c r="F16" s="147">
        <v>149</v>
      </c>
      <c r="G16" s="59">
        <f t="shared" si="1"/>
        <v>149</v>
      </c>
      <c r="H16" s="59"/>
      <c r="I16" s="144">
        <f t="shared" si="2"/>
        <v>149</v>
      </c>
      <c r="J16" s="58"/>
      <c r="K16" s="58">
        <v>150.62</v>
      </c>
    </row>
    <row r="17" ht="20" customHeight="1" spans="1:11">
      <c r="A17" s="25">
        <f t="shared" si="3"/>
        <v>15</v>
      </c>
      <c r="B17" s="142" t="s">
        <v>44</v>
      </c>
      <c r="C17" s="143" t="s">
        <v>49</v>
      </c>
      <c r="D17" s="144">
        <v>185</v>
      </c>
      <c r="E17" s="58"/>
      <c r="F17" s="144">
        <v>165</v>
      </c>
      <c r="G17" s="59">
        <f t="shared" si="1"/>
        <v>165</v>
      </c>
      <c r="H17" s="59">
        <v>165</v>
      </c>
      <c r="I17" s="144">
        <f t="shared" si="2"/>
        <v>165</v>
      </c>
      <c r="J17" s="58"/>
      <c r="K17" s="58">
        <v>185</v>
      </c>
    </row>
    <row r="18" ht="20" customHeight="1" spans="1:11">
      <c r="A18" s="25">
        <f t="shared" si="3"/>
        <v>16</v>
      </c>
      <c r="B18" s="142" t="s">
        <v>44</v>
      </c>
      <c r="C18" s="143" t="s">
        <v>50</v>
      </c>
      <c r="D18" s="144">
        <v>185</v>
      </c>
      <c r="E18" s="58"/>
      <c r="F18" s="144">
        <v>185</v>
      </c>
      <c r="G18" s="59">
        <f t="shared" si="1"/>
        <v>185</v>
      </c>
      <c r="H18" s="59">
        <v>185</v>
      </c>
      <c r="I18" s="144">
        <f t="shared" si="2"/>
        <v>185</v>
      </c>
      <c r="J18" s="58"/>
      <c r="K18" s="58">
        <v>191.27</v>
      </c>
    </row>
    <row r="19" ht="20" customHeight="1" spans="1:11">
      <c r="A19" s="25">
        <f t="shared" si="3"/>
        <v>17</v>
      </c>
      <c r="B19" s="142" t="s">
        <v>44</v>
      </c>
      <c r="C19" s="143" t="s">
        <v>51</v>
      </c>
      <c r="D19" s="144">
        <v>364</v>
      </c>
      <c r="E19" s="58"/>
      <c r="F19" s="144">
        <v>244</v>
      </c>
      <c r="G19" s="59">
        <f t="shared" si="1"/>
        <v>244</v>
      </c>
      <c r="H19" s="59"/>
      <c r="I19" s="144">
        <f t="shared" si="2"/>
        <v>244</v>
      </c>
      <c r="J19" s="58"/>
      <c r="K19" s="58">
        <v>364.71</v>
      </c>
    </row>
    <row r="20" ht="20" customHeight="1" spans="1:11">
      <c r="A20" s="25">
        <f t="shared" si="3"/>
        <v>18</v>
      </c>
      <c r="B20" s="142" t="s">
        <v>44</v>
      </c>
      <c r="C20" s="143" t="s">
        <v>52</v>
      </c>
      <c r="D20" s="144">
        <v>505</v>
      </c>
      <c r="E20" s="58"/>
      <c r="F20" s="144">
        <v>75</v>
      </c>
      <c r="G20" s="59">
        <f t="shared" si="1"/>
        <v>75</v>
      </c>
      <c r="H20" s="59"/>
      <c r="I20" s="144">
        <f t="shared" si="2"/>
        <v>75</v>
      </c>
      <c r="J20" s="58"/>
      <c r="K20" s="58">
        <v>505.3</v>
      </c>
    </row>
    <row r="21" ht="20" customHeight="1" spans="1:11">
      <c r="A21" s="25">
        <f t="shared" si="3"/>
        <v>19</v>
      </c>
      <c r="B21" s="142" t="s">
        <v>44</v>
      </c>
      <c r="C21" s="143" t="s">
        <v>53</v>
      </c>
      <c r="D21" s="144">
        <v>521</v>
      </c>
      <c r="E21" s="58"/>
      <c r="F21" s="147">
        <v>66</v>
      </c>
      <c r="G21" s="59">
        <f t="shared" si="1"/>
        <v>66</v>
      </c>
      <c r="H21" s="59"/>
      <c r="I21" s="144">
        <f t="shared" si="2"/>
        <v>66</v>
      </c>
      <c r="J21" s="58"/>
      <c r="K21" s="58">
        <v>521</v>
      </c>
    </row>
    <row r="22" ht="20" customHeight="1" spans="1:11">
      <c r="A22" s="25">
        <f t="shared" si="3"/>
        <v>20</v>
      </c>
      <c r="B22" s="142" t="s">
        <v>44</v>
      </c>
      <c r="C22" s="143" t="s">
        <v>54</v>
      </c>
      <c r="D22" s="144">
        <v>214</v>
      </c>
      <c r="E22" s="58"/>
      <c r="F22" s="144">
        <v>100</v>
      </c>
      <c r="G22" s="59">
        <f t="shared" si="1"/>
        <v>100</v>
      </c>
      <c r="H22" s="59"/>
      <c r="I22" s="144">
        <f t="shared" si="2"/>
        <v>100</v>
      </c>
      <c r="J22" s="58"/>
      <c r="K22" s="58">
        <v>214.9</v>
      </c>
    </row>
    <row r="23" ht="20" customHeight="1" spans="1:11">
      <c r="A23" s="25">
        <f t="shared" si="3"/>
        <v>21</v>
      </c>
      <c r="B23" s="142" t="s">
        <v>44</v>
      </c>
      <c r="C23" s="143" t="s">
        <v>55</v>
      </c>
      <c r="D23" s="144">
        <v>450</v>
      </c>
      <c r="E23" s="58"/>
      <c r="F23" s="144">
        <v>330</v>
      </c>
      <c r="G23" s="59">
        <f t="shared" si="1"/>
        <v>330</v>
      </c>
      <c r="H23" s="59">
        <v>330</v>
      </c>
      <c r="I23" s="144">
        <f t="shared" si="2"/>
        <v>330</v>
      </c>
      <c r="J23" s="58"/>
      <c r="K23" s="58">
        <v>457</v>
      </c>
    </row>
    <row r="24" ht="20" customHeight="1" spans="1:11">
      <c r="A24" s="25">
        <f t="shared" si="3"/>
        <v>22</v>
      </c>
      <c r="B24" s="142" t="s">
        <v>44</v>
      </c>
      <c r="C24" s="143" t="s">
        <v>56</v>
      </c>
      <c r="D24" s="144">
        <v>204</v>
      </c>
      <c r="E24" s="58"/>
      <c r="F24" s="144">
        <v>204</v>
      </c>
      <c r="G24" s="59">
        <f t="shared" si="1"/>
        <v>204</v>
      </c>
      <c r="H24" s="59"/>
      <c r="I24" s="144">
        <f t="shared" si="2"/>
        <v>204</v>
      </c>
      <c r="J24" s="58"/>
      <c r="K24" s="58">
        <v>204.81</v>
      </c>
    </row>
    <row r="25" ht="20" customHeight="1" spans="1:11">
      <c r="A25" s="25">
        <f t="shared" si="3"/>
        <v>23</v>
      </c>
      <c r="B25" s="142" t="s">
        <v>44</v>
      </c>
      <c r="C25" s="143" t="s">
        <v>57</v>
      </c>
      <c r="D25" s="144">
        <v>294</v>
      </c>
      <c r="E25" s="58"/>
      <c r="F25" s="144">
        <v>109</v>
      </c>
      <c r="G25" s="59">
        <f t="shared" si="1"/>
        <v>109</v>
      </c>
      <c r="H25" s="59"/>
      <c r="I25" s="144">
        <f t="shared" si="2"/>
        <v>109</v>
      </c>
      <c r="J25" s="58"/>
      <c r="K25" s="58">
        <v>295.2</v>
      </c>
    </row>
    <row r="26" ht="20" customHeight="1" spans="1:11">
      <c r="A26" s="25">
        <f t="shared" si="3"/>
        <v>24</v>
      </c>
      <c r="B26" s="142" t="s">
        <v>44</v>
      </c>
      <c r="C26" s="143" t="s">
        <v>58</v>
      </c>
      <c r="D26" s="144">
        <v>25</v>
      </c>
      <c r="E26" s="58"/>
      <c r="F26" s="144">
        <v>25</v>
      </c>
      <c r="G26" s="59">
        <f t="shared" si="1"/>
        <v>25</v>
      </c>
      <c r="H26" s="59"/>
      <c r="I26" s="144">
        <f t="shared" si="2"/>
        <v>25</v>
      </c>
      <c r="J26" s="58"/>
      <c r="K26" s="58">
        <v>25</v>
      </c>
    </row>
    <row r="27" ht="20" customHeight="1" spans="1:11">
      <c r="A27" s="25">
        <f t="shared" si="3"/>
        <v>25</v>
      </c>
      <c r="B27" s="142" t="s">
        <v>44</v>
      </c>
      <c r="C27" s="143" t="s">
        <v>59</v>
      </c>
      <c r="D27" s="144">
        <v>30</v>
      </c>
      <c r="E27" s="58"/>
      <c r="F27" s="144">
        <v>30</v>
      </c>
      <c r="G27" s="59">
        <f t="shared" si="1"/>
        <v>30</v>
      </c>
      <c r="H27" s="59"/>
      <c r="I27" s="144">
        <f t="shared" si="2"/>
        <v>30</v>
      </c>
      <c r="J27" s="58"/>
      <c r="K27" s="58">
        <v>30</v>
      </c>
    </row>
    <row r="28" ht="20" customHeight="1" spans="1:11">
      <c r="A28" s="25">
        <f t="shared" si="3"/>
        <v>26</v>
      </c>
      <c r="B28" s="142" t="s">
        <v>44</v>
      </c>
      <c r="C28" s="143" t="s">
        <v>60</v>
      </c>
      <c r="D28" s="144">
        <v>23</v>
      </c>
      <c r="E28" s="58"/>
      <c r="F28" s="144">
        <v>23</v>
      </c>
      <c r="G28" s="59">
        <f t="shared" si="1"/>
        <v>23</v>
      </c>
      <c r="H28" s="59"/>
      <c r="I28" s="144">
        <f t="shared" si="2"/>
        <v>23</v>
      </c>
      <c r="J28" s="58"/>
      <c r="K28" s="58">
        <v>23.57</v>
      </c>
    </row>
    <row r="29" ht="20" customHeight="1" spans="1:11">
      <c r="A29" s="25">
        <f t="shared" si="3"/>
        <v>27</v>
      </c>
      <c r="B29" s="142" t="s">
        <v>44</v>
      </c>
      <c r="C29" s="143" t="s">
        <v>61</v>
      </c>
      <c r="D29" s="144">
        <v>5</v>
      </c>
      <c r="E29" s="58"/>
      <c r="F29" s="144">
        <v>5</v>
      </c>
      <c r="G29" s="59">
        <f t="shared" si="1"/>
        <v>5</v>
      </c>
      <c r="H29" s="59"/>
      <c r="I29" s="144">
        <f t="shared" si="2"/>
        <v>5</v>
      </c>
      <c r="J29" s="58"/>
      <c r="K29" s="58">
        <v>5</v>
      </c>
    </row>
    <row r="30" ht="20" customHeight="1" spans="1:11">
      <c r="A30" s="25">
        <f t="shared" si="3"/>
        <v>28</v>
      </c>
      <c r="B30" s="142" t="s">
        <v>44</v>
      </c>
      <c r="C30" s="143" t="s">
        <v>62</v>
      </c>
      <c r="D30" s="144">
        <v>5</v>
      </c>
      <c r="E30" s="58"/>
      <c r="F30" s="144">
        <v>5</v>
      </c>
      <c r="G30" s="59">
        <f t="shared" si="1"/>
        <v>5</v>
      </c>
      <c r="H30" s="59"/>
      <c r="I30" s="144">
        <f t="shared" si="2"/>
        <v>5</v>
      </c>
      <c r="J30" s="58"/>
      <c r="K30" s="58">
        <v>5</v>
      </c>
    </row>
    <row r="31" ht="20" customHeight="1" spans="1:11">
      <c r="A31" s="25">
        <f t="shared" si="3"/>
        <v>29</v>
      </c>
      <c r="B31" s="142" t="s">
        <v>44</v>
      </c>
      <c r="C31" s="143" t="s">
        <v>63</v>
      </c>
      <c r="D31" s="144">
        <v>7</v>
      </c>
      <c r="E31" s="58"/>
      <c r="F31" s="144">
        <v>7</v>
      </c>
      <c r="G31" s="59">
        <f t="shared" si="1"/>
        <v>7</v>
      </c>
      <c r="H31" s="59"/>
      <c r="I31" s="144">
        <f t="shared" ref="I31:I62" si="4">F31</f>
        <v>7</v>
      </c>
      <c r="J31" s="58"/>
      <c r="K31" s="58">
        <v>7</v>
      </c>
    </row>
    <row r="32" ht="20" customHeight="1" spans="1:11">
      <c r="A32" s="25">
        <f t="shared" si="3"/>
        <v>30</v>
      </c>
      <c r="B32" s="142" t="s">
        <v>44</v>
      </c>
      <c r="C32" s="143" t="s">
        <v>64</v>
      </c>
      <c r="D32" s="144">
        <v>4</v>
      </c>
      <c r="E32" s="58"/>
      <c r="F32" s="144">
        <v>4</v>
      </c>
      <c r="G32" s="59">
        <f t="shared" si="1"/>
        <v>4</v>
      </c>
      <c r="H32" s="59"/>
      <c r="I32" s="144">
        <f t="shared" si="4"/>
        <v>4</v>
      </c>
      <c r="J32" s="58"/>
      <c r="K32" s="58">
        <v>4</v>
      </c>
    </row>
    <row r="33" ht="20" customHeight="1" spans="1:11">
      <c r="A33" s="25">
        <f t="shared" si="3"/>
        <v>31</v>
      </c>
      <c r="B33" s="142" t="s">
        <v>44</v>
      </c>
      <c r="C33" s="143" t="s">
        <v>65</v>
      </c>
      <c r="D33" s="144">
        <v>2</v>
      </c>
      <c r="E33" s="58"/>
      <c r="F33" s="144">
        <v>2</v>
      </c>
      <c r="G33" s="59">
        <f t="shared" si="1"/>
        <v>2</v>
      </c>
      <c r="H33" s="59"/>
      <c r="I33" s="144">
        <f t="shared" si="4"/>
        <v>2</v>
      </c>
      <c r="J33" s="58"/>
      <c r="K33" s="58">
        <v>2</v>
      </c>
    </row>
    <row r="34" ht="20" customHeight="1" spans="1:11">
      <c r="A34" s="25">
        <f t="shared" si="3"/>
        <v>32</v>
      </c>
      <c r="B34" s="142" t="s">
        <v>44</v>
      </c>
      <c r="C34" s="143" t="s">
        <v>66</v>
      </c>
      <c r="D34" s="144">
        <v>2</v>
      </c>
      <c r="E34" s="58"/>
      <c r="F34" s="144">
        <v>2</v>
      </c>
      <c r="G34" s="59">
        <f t="shared" si="1"/>
        <v>2</v>
      </c>
      <c r="H34" s="59"/>
      <c r="I34" s="144">
        <f t="shared" si="4"/>
        <v>2</v>
      </c>
      <c r="J34" s="58"/>
      <c r="K34" s="58">
        <v>2</v>
      </c>
    </row>
    <row r="35" ht="20" customHeight="1" spans="1:11">
      <c r="A35" s="25">
        <f t="shared" si="3"/>
        <v>33</v>
      </c>
      <c r="B35" s="142" t="s">
        <v>67</v>
      </c>
      <c r="C35" s="143" t="s">
        <v>68</v>
      </c>
      <c r="D35" s="144">
        <v>90</v>
      </c>
      <c r="E35" s="58"/>
      <c r="F35" s="144">
        <v>90</v>
      </c>
      <c r="G35" s="59">
        <f t="shared" si="1"/>
        <v>90</v>
      </c>
      <c r="H35" s="59"/>
      <c r="I35" s="144">
        <f t="shared" si="4"/>
        <v>90</v>
      </c>
      <c r="J35" s="58"/>
      <c r="K35" s="58">
        <v>91</v>
      </c>
    </row>
    <row r="36" ht="20" customHeight="1" spans="1:11">
      <c r="A36" s="25">
        <f t="shared" si="3"/>
        <v>34</v>
      </c>
      <c r="B36" s="142" t="s">
        <v>67</v>
      </c>
      <c r="C36" s="143" t="s">
        <v>69</v>
      </c>
      <c r="D36" s="144">
        <v>80</v>
      </c>
      <c r="E36" s="58"/>
      <c r="F36" s="144">
        <v>80</v>
      </c>
      <c r="G36" s="59">
        <f t="shared" ref="G36:G69" si="5">F36</f>
        <v>80</v>
      </c>
      <c r="H36" s="59"/>
      <c r="I36" s="144">
        <f t="shared" si="4"/>
        <v>80</v>
      </c>
      <c r="J36" s="58"/>
      <c r="K36" s="58">
        <v>81</v>
      </c>
    </row>
    <row r="37" ht="20" customHeight="1" spans="1:11">
      <c r="A37" s="25">
        <f t="shared" si="3"/>
        <v>35</v>
      </c>
      <c r="B37" s="142" t="s">
        <v>67</v>
      </c>
      <c r="C37" s="143" t="s">
        <v>70</v>
      </c>
      <c r="D37" s="144">
        <v>60.1</v>
      </c>
      <c r="E37" s="58"/>
      <c r="F37" s="147">
        <v>60.1</v>
      </c>
      <c r="G37" s="59">
        <f t="shared" si="5"/>
        <v>60.1</v>
      </c>
      <c r="H37" s="59"/>
      <c r="I37" s="144">
        <f t="shared" si="4"/>
        <v>60.1</v>
      </c>
      <c r="J37" s="58">
        <v>1.1</v>
      </c>
      <c r="K37" s="58">
        <v>59</v>
      </c>
    </row>
    <row r="38" ht="20" customHeight="1" spans="1:11">
      <c r="A38" s="25">
        <f t="shared" si="3"/>
        <v>36</v>
      </c>
      <c r="B38" s="142" t="s">
        <v>67</v>
      </c>
      <c r="C38" s="143" t="s">
        <v>71</v>
      </c>
      <c r="D38" s="144">
        <v>38.4</v>
      </c>
      <c r="E38" s="58"/>
      <c r="F38" s="144">
        <v>38.4</v>
      </c>
      <c r="G38" s="59">
        <f t="shared" si="5"/>
        <v>38.4</v>
      </c>
      <c r="H38" s="59"/>
      <c r="I38" s="144">
        <f t="shared" si="4"/>
        <v>38.4</v>
      </c>
      <c r="J38" s="58"/>
      <c r="K38" s="58">
        <v>42.4</v>
      </c>
    </row>
    <row r="39" ht="20" customHeight="1" spans="1:11">
      <c r="A39" s="25">
        <f t="shared" si="3"/>
        <v>37</v>
      </c>
      <c r="B39" s="142" t="s">
        <v>67</v>
      </c>
      <c r="C39" s="143" t="s">
        <v>72</v>
      </c>
      <c r="D39" s="144">
        <v>195.2</v>
      </c>
      <c r="E39" s="58"/>
      <c r="F39" s="144">
        <v>90</v>
      </c>
      <c r="G39" s="59">
        <f t="shared" si="5"/>
        <v>90</v>
      </c>
      <c r="H39" s="59"/>
      <c r="I39" s="144">
        <f t="shared" si="4"/>
        <v>90</v>
      </c>
      <c r="J39" s="58"/>
      <c r="K39" s="58">
        <v>195.2</v>
      </c>
    </row>
    <row r="40" ht="20" customHeight="1" spans="1:11">
      <c r="A40" s="25">
        <f t="shared" si="3"/>
        <v>38</v>
      </c>
      <c r="B40" s="142" t="s">
        <v>67</v>
      </c>
      <c r="C40" s="143" t="s">
        <v>73</v>
      </c>
      <c r="D40" s="144">
        <v>255</v>
      </c>
      <c r="E40" s="58"/>
      <c r="F40" s="144">
        <v>255</v>
      </c>
      <c r="G40" s="59">
        <f t="shared" si="5"/>
        <v>255</v>
      </c>
      <c r="H40" s="59">
        <v>255</v>
      </c>
      <c r="I40" s="144">
        <f t="shared" si="4"/>
        <v>255</v>
      </c>
      <c r="J40" s="58"/>
      <c r="K40" s="58">
        <v>274</v>
      </c>
    </row>
    <row r="41" ht="20" customHeight="1" spans="1:11">
      <c r="A41" s="25">
        <f t="shared" si="3"/>
        <v>39</v>
      </c>
      <c r="B41" s="142" t="s">
        <v>67</v>
      </c>
      <c r="C41" s="143" t="s">
        <v>74</v>
      </c>
      <c r="D41" s="144">
        <v>486.6</v>
      </c>
      <c r="E41" s="58"/>
      <c r="F41" s="144">
        <v>486.6</v>
      </c>
      <c r="G41" s="59">
        <f t="shared" si="5"/>
        <v>486.6</v>
      </c>
      <c r="H41" s="59">
        <v>486.8</v>
      </c>
      <c r="I41" s="144">
        <f t="shared" si="4"/>
        <v>486.6</v>
      </c>
      <c r="J41" s="58"/>
      <c r="K41" s="58">
        <v>536.6</v>
      </c>
    </row>
    <row r="42" ht="20" customHeight="1" spans="1:11">
      <c r="A42" s="25">
        <f t="shared" si="3"/>
        <v>40</v>
      </c>
      <c r="B42" s="142" t="s">
        <v>67</v>
      </c>
      <c r="C42" s="143" t="s">
        <v>75</v>
      </c>
      <c r="D42" s="144">
        <v>125</v>
      </c>
      <c r="E42" s="58"/>
      <c r="F42" s="144">
        <v>125</v>
      </c>
      <c r="G42" s="59">
        <f t="shared" si="5"/>
        <v>125</v>
      </c>
      <c r="H42" s="59"/>
      <c r="I42" s="144">
        <f t="shared" si="4"/>
        <v>125</v>
      </c>
      <c r="J42" s="58"/>
      <c r="K42" s="58">
        <v>133.2</v>
      </c>
    </row>
    <row r="43" ht="20" customHeight="1" spans="1:11">
      <c r="A43" s="25">
        <f t="shared" si="3"/>
        <v>41</v>
      </c>
      <c r="B43" s="142" t="s">
        <v>67</v>
      </c>
      <c r="C43" s="143" t="s">
        <v>76</v>
      </c>
      <c r="D43" s="144">
        <v>69</v>
      </c>
      <c r="E43" s="58"/>
      <c r="F43" s="144">
        <v>69</v>
      </c>
      <c r="G43" s="59">
        <f t="shared" si="5"/>
        <v>69</v>
      </c>
      <c r="H43" s="59"/>
      <c r="I43" s="144">
        <f t="shared" si="4"/>
        <v>69</v>
      </c>
      <c r="J43" s="58"/>
      <c r="K43" s="58">
        <v>109</v>
      </c>
    </row>
    <row r="44" ht="20" customHeight="1" spans="1:11">
      <c r="A44" s="25">
        <f t="shared" si="3"/>
        <v>42</v>
      </c>
      <c r="B44" s="142" t="s">
        <v>67</v>
      </c>
      <c r="C44" s="143" t="s">
        <v>77</v>
      </c>
      <c r="D44" s="144">
        <v>75</v>
      </c>
      <c r="E44" s="58"/>
      <c r="F44" s="144">
        <v>75</v>
      </c>
      <c r="G44" s="59">
        <f t="shared" si="5"/>
        <v>75</v>
      </c>
      <c r="H44" s="59"/>
      <c r="I44" s="144">
        <f t="shared" si="4"/>
        <v>75</v>
      </c>
      <c r="J44" s="58"/>
      <c r="K44" s="58">
        <v>75</v>
      </c>
    </row>
    <row r="45" ht="20" customHeight="1" spans="1:11">
      <c r="A45" s="25">
        <f t="shared" si="3"/>
        <v>43</v>
      </c>
      <c r="B45" s="142" t="s">
        <v>78</v>
      </c>
      <c r="C45" s="143" t="s">
        <v>70</v>
      </c>
      <c r="D45" s="144">
        <v>148</v>
      </c>
      <c r="E45" s="58"/>
      <c r="F45" s="144">
        <v>148</v>
      </c>
      <c r="G45" s="59">
        <f t="shared" si="5"/>
        <v>148</v>
      </c>
      <c r="H45" s="59">
        <v>148</v>
      </c>
      <c r="I45" s="144">
        <f t="shared" si="4"/>
        <v>148</v>
      </c>
      <c r="J45" s="58"/>
      <c r="K45" s="58">
        <v>148</v>
      </c>
    </row>
    <row r="46" ht="20" customHeight="1" spans="1:11">
      <c r="A46" s="25">
        <f t="shared" si="3"/>
        <v>44</v>
      </c>
      <c r="B46" s="142" t="s">
        <v>78</v>
      </c>
      <c r="C46" s="143" t="s">
        <v>79</v>
      </c>
      <c r="D46" s="144">
        <v>116</v>
      </c>
      <c r="E46" s="58"/>
      <c r="F46" s="144">
        <v>116</v>
      </c>
      <c r="G46" s="59">
        <f t="shared" si="5"/>
        <v>116</v>
      </c>
      <c r="H46" s="59">
        <v>116</v>
      </c>
      <c r="I46" s="144">
        <f t="shared" si="4"/>
        <v>116</v>
      </c>
      <c r="J46" s="58"/>
      <c r="K46" s="58">
        <v>128.49</v>
      </c>
    </row>
    <row r="47" ht="20" customHeight="1" spans="1:11">
      <c r="A47" s="25">
        <f t="shared" si="3"/>
        <v>45</v>
      </c>
      <c r="B47" s="142" t="s">
        <v>78</v>
      </c>
      <c r="C47" s="143" t="s">
        <v>80</v>
      </c>
      <c r="D47" s="144">
        <v>274</v>
      </c>
      <c r="E47" s="58"/>
      <c r="F47" s="144">
        <v>274</v>
      </c>
      <c r="G47" s="59">
        <f t="shared" si="5"/>
        <v>274</v>
      </c>
      <c r="H47" s="59">
        <v>274</v>
      </c>
      <c r="I47" s="144">
        <f t="shared" si="4"/>
        <v>274</v>
      </c>
      <c r="J47" s="58"/>
      <c r="K47" s="58">
        <v>276</v>
      </c>
    </row>
    <row r="48" ht="20" customHeight="1" spans="1:11">
      <c r="A48" s="25">
        <f t="shared" si="3"/>
        <v>46</v>
      </c>
      <c r="B48" s="142" t="s">
        <v>78</v>
      </c>
      <c r="C48" s="143" t="s">
        <v>81</v>
      </c>
      <c r="D48" s="144">
        <v>158.9</v>
      </c>
      <c r="E48" s="58"/>
      <c r="F48" s="144">
        <v>31.9</v>
      </c>
      <c r="G48" s="59">
        <f t="shared" si="5"/>
        <v>31.9</v>
      </c>
      <c r="H48" s="59"/>
      <c r="I48" s="144">
        <f t="shared" si="4"/>
        <v>31.9</v>
      </c>
      <c r="J48" s="58"/>
      <c r="K48" s="58">
        <v>31.9</v>
      </c>
    </row>
    <row r="49" ht="20" customHeight="1" spans="1:11">
      <c r="A49" s="25">
        <f t="shared" si="3"/>
        <v>47</v>
      </c>
      <c r="B49" s="142" t="s">
        <v>78</v>
      </c>
      <c r="C49" s="143" t="s">
        <v>82</v>
      </c>
      <c r="D49" s="144">
        <v>88</v>
      </c>
      <c r="E49" s="58"/>
      <c r="F49" s="144">
        <v>88</v>
      </c>
      <c r="G49" s="59">
        <f t="shared" si="5"/>
        <v>88</v>
      </c>
      <c r="H49" s="59"/>
      <c r="I49" s="144">
        <f t="shared" si="4"/>
        <v>88</v>
      </c>
      <c r="J49" s="58"/>
      <c r="K49" s="58">
        <v>100</v>
      </c>
    </row>
    <row r="50" ht="20" customHeight="1" spans="1:11">
      <c r="A50" s="25">
        <f t="shared" si="3"/>
        <v>48</v>
      </c>
      <c r="B50" s="142" t="s">
        <v>78</v>
      </c>
      <c r="C50" s="143" t="s">
        <v>83</v>
      </c>
      <c r="D50" s="144">
        <v>85.3</v>
      </c>
      <c r="E50" s="58"/>
      <c r="F50" s="144">
        <v>85.3</v>
      </c>
      <c r="G50" s="59">
        <f t="shared" si="5"/>
        <v>85.3</v>
      </c>
      <c r="H50" s="59"/>
      <c r="I50" s="144">
        <f t="shared" si="4"/>
        <v>85.3</v>
      </c>
      <c r="J50" s="58"/>
      <c r="K50" s="58">
        <v>93.3</v>
      </c>
    </row>
    <row r="51" ht="20" customHeight="1" spans="1:11">
      <c r="A51" s="25">
        <f t="shared" si="3"/>
        <v>49</v>
      </c>
      <c r="B51" s="142" t="s">
        <v>78</v>
      </c>
      <c r="C51" s="143" t="s">
        <v>84</v>
      </c>
      <c r="D51" s="144">
        <v>62</v>
      </c>
      <c r="E51" s="58"/>
      <c r="F51" s="144">
        <v>62</v>
      </c>
      <c r="G51" s="59">
        <f t="shared" si="5"/>
        <v>62</v>
      </c>
      <c r="H51" s="59"/>
      <c r="I51" s="144">
        <f t="shared" si="4"/>
        <v>62</v>
      </c>
      <c r="J51" s="58"/>
      <c r="K51" s="58">
        <v>62</v>
      </c>
    </row>
    <row r="52" ht="20" customHeight="1" spans="1:11">
      <c r="A52" s="25">
        <f t="shared" si="3"/>
        <v>50</v>
      </c>
      <c r="B52" s="142" t="s">
        <v>78</v>
      </c>
      <c r="C52" s="143" t="s">
        <v>85</v>
      </c>
      <c r="D52" s="144">
        <v>40</v>
      </c>
      <c r="E52" s="58"/>
      <c r="F52" s="144">
        <v>40</v>
      </c>
      <c r="G52" s="59">
        <f t="shared" si="5"/>
        <v>40</v>
      </c>
      <c r="H52" s="59"/>
      <c r="I52" s="144">
        <f t="shared" si="4"/>
        <v>40</v>
      </c>
      <c r="J52" s="58"/>
      <c r="K52" s="58">
        <v>58</v>
      </c>
    </row>
    <row r="53" ht="20" customHeight="1" spans="1:11">
      <c r="A53" s="25">
        <f t="shared" si="3"/>
        <v>51</v>
      </c>
      <c r="B53" s="142" t="s">
        <v>78</v>
      </c>
      <c r="C53" s="143" t="s">
        <v>86</v>
      </c>
      <c r="D53" s="144">
        <v>25.5</v>
      </c>
      <c r="E53" s="58"/>
      <c r="F53" s="144">
        <v>25.5</v>
      </c>
      <c r="G53" s="59">
        <f t="shared" si="5"/>
        <v>25.5</v>
      </c>
      <c r="H53" s="59"/>
      <c r="I53" s="144">
        <f t="shared" si="4"/>
        <v>25.5</v>
      </c>
      <c r="J53" s="58"/>
      <c r="K53" s="58">
        <v>45.5</v>
      </c>
    </row>
    <row r="54" ht="20" customHeight="1" spans="1:11">
      <c r="A54" s="25">
        <f t="shared" si="3"/>
        <v>52</v>
      </c>
      <c r="B54" s="142" t="s">
        <v>78</v>
      </c>
      <c r="C54" s="143" t="s">
        <v>87</v>
      </c>
      <c r="D54" s="144">
        <v>32.8</v>
      </c>
      <c r="E54" s="58"/>
      <c r="F54" s="144">
        <v>32.8</v>
      </c>
      <c r="G54" s="59">
        <f t="shared" si="5"/>
        <v>32.8</v>
      </c>
      <c r="H54" s="59"/>
      <c r="I54" s="144">
        <f t="shared" si="4"/>
        <v>32.8</v>
      </c>
      <c r="J54" s="58"/>
      <c r="K54" s="58">
        <v>32.8</v>
      </c>
    </row>
    <row r="55" ht="20" customHeight="1" spans="1:11">
      <c r="A55" s="25">
        <f t="shared" si="3"/>
        <v>53</v>
      </c>
      <c r="B55" s="142" t="s">
        <v>78</v>
      </c>
      <c r="C55" s="143" t="s">
        <v>88</v>
      </c>
      <c r="D55" s="144">
        <v>105.26</v>
      </c>
      <c r="E55" s="58"/>
      <c r="F55" s="144">
        <v>105.26</v>
      </c>
      <c r="G55" s="59">
        <f t="shared" si="5"/>
        <v>105.26</v>
      </c>
      <c r="H55" s="59"/>
      <c r="I55" s="144">
        <f t="shared" si="4"/>
        <v>105.26</v>
      </c>
      <c r="J55" s="58"/>
      <c r="K55" s="58">
        <v>105.26</v>
      </c>
    </row>
    <row r="56" ht="20" customHeight="1" spans="1:11">
      <c r="A56" s="25">
        <f t="shared" si="3"/>
        <v>54</v>
      </c>
      <c r="B56" s="142" t="s">
        <v>78</v>
      </c>
      <c r="C56" s="143" t="s">
        <v>89</v>
      </c>
      <c r="D56" s="144">
        <v>79.3</v>
      </c>
      <c r="E56" s="58"/>
      <c r="F56" s="144">
        <v>79.3</v>
      </c>
      <c r="G56" s="59">
        <f t="shared" si="5"/>
        <v>79.3</v>
      </c>
      <c r="H56" s="59"/>
      <c r="I56" s="144">
        <f t="shared" si="4"/>
        <v>79.3</v>
      </c>
      <c r="J56" s="58"/>
      <c r="K56" s="58">
        <v>79.3</v>
      </c>
    </row>
    <row r="57" ht="20" customHeight="1" spans="1:11">
      <c r="A57" s="25">
        <f t="shared" si="3"/>
        <v>55</v>
      </c>
      <c r="B57" s="142" t="s">
        <v>78</v>
      </c>
      <c r="C57" s="143" t="s">
        <v>90</v>
      </c>
      <c r="D57" s="144">
        <v>249.47</v>
      </c>
      <c r="E57" s="58"/>
      <c r="F57" s="144">
        <v>249.47</v>
      </c>
      <c r="G57" s="59">
        <f t="shared" si="5"/>
        <v>249.47</v>
      </c>
      <c r="H57" s="59"/>
      <c r="I57" s="144">
        <f t="shared" si="4"/>
        <v>249.47</v>
      </c>
      <c r="J57" s="58"/>
      <c r="K57" s="58">
        <v>249.47</v>
      </c>
    </row>
    <row r="58" ht="20" customHeight="1" spans="1:11">
      <c r="A58" s="25">
        <f t="shared" si="3"/>
        <v>56</v>
      </c>
      <c r="B58" s="142" t="s">
        <v>78</v>
      </c>
      <c r="C58" s="143" t="s">
        <v>91</v>
      </c>
      <c r="D58" s="144">
        <v>110</v>
      </c>
      <c r="E58" s="58"/>
      <c r="F58" s="144">
        <v>110</v>
      </c>
      <c r="G58" s="59">
        <f t="shared" si="5"/>
        <v>110</v>
      </c>
      <c r="H58" s="59">
        <v>110</v>
      </c>
      <c r="I58" s="144">
        <f t="shared" si="4"/>
        <v>110</v>
      </c>
      <c r="J58" s="58"/>
      <c r="K58" s="58">
        <v>120</v>
      </c>
    </row>
    <row r="59" ht="20" customHeight="1" spans="1:11">
      <c r="A59" s="25">
        <f t="shared" si="3"/>
        <v>57</v>
      </c>
      <c r="B59" s="142" t="s">
        <v>78</v>
      </c>
      <c r="C59" s="143" t="s">
        <v>92</v>
      </c>
      <c r="D59" s="144">
        <v>68</v>
      </c>
      <c r="E59" s="58"/>
      <c r="F59" s="144">
        <v>68</v>
      </c>
      <c r="G59" s="59">
        <f t="shared" si="5"/>
        <v>68</v>
      </c>
      <c r="H59" s="59"/>
      <c r="I59" s="144">
        <f t="shared" si="4"/>
        <v>68</v>
      </c>
      <c r="J59" s="58"/>
      <c r="K59" s="58">
        <v>68</v>
      </c>
    </row>
    <row r="60" ht="20" customHeight="1" spans="1:11">
      <c r="A60" s="25">
        <f t="shared" si="3"/>
        <v>58</v>
      </c>
      <c r="B60" s="142" t="s">
        <v>78</v>
      </c>
      <c r="C60" s="143" t="s">
        <v>93</v>
      </c>
      <c r="D60" s="144">
        <v>123.7</v>
      </c>
      <c r="E60" s="58"/>
      <c r="F60" s="144">
        <v>123.7</v>
      </c>
      <c r="G60" s="59">
        <f t="shared" si="5"/>
        <v>123.7</v>
      </c>
      <c r="H60" s="59"/>
      <c r="I60" s="144">
        <f t="shared" si="4"/>
        <v>123.7</v>
      </c>
      <c r="J60" s="58"/>
      <c r="K60" s="58">
        <v>125.49</v>
      </c>
    </row>
    <row r="61" ht="30" customHeight="1" spans="1:11">
      <c r="A61" s="25">
        <f t="shared" si="3"/>
        <v>59</v>
      </c>
      <c r="B61" s="142" t="s">
        <v>78</v>
      </c>
      <c r="C61" s="143" t="s">
        <v>94</v>
      </c>
      <c r="D61" s="144">
        <v>174</v>
      </c>
      <c r="E61" s="58"/>
      <c r="F61" s="144">
        <v>174</v>
      </c>
      <c r="G61" s="59">
        <f t="shared" si="5"/>
        <v>174</v>
      </c>
      <c r="H61" s="59"/>
      <c r="I61" s="144">
        <f t="shared" si="4"/>
        <v>174</v>
      </c>
      <c r="J61" s="58"/>
      <c r="K61" s="58">
        <v>251.4</v>
      </c>
    </row>
    <row r="62" ht="20" customHeight="1" spans="1:11">
      <c r="A62" s="25">
        <f t="shared" si="3"/>
        <v>60</v>
      </c>
      <c r="B62" s="142" t="s">
        <v>78</v>
      </c>
      <c r="C62" s="143" t="s">
        <v>95</v>
      </c>
      <c r="D62" s="144">
        <v>2.5</v>
      </c>
      <c r="E62" s="58"/>
      <c r="F62" s="144">
        <v>2.5</v>
      </c>
      <c r="G62" s="59">
        <f t="shared" si="5"/>
        <v>2.5</v>
      </c>
      <c r="H62" s="59"/>
      <c r="I62" s="144">
        <f t="shared" si="4"/>
        <v>2.5</v>
      </c>
      <c r="J62" s="58"/>
      <c r="K62" s="144">
        <v>2.5</v>
      </c>
    </row>
    <row r="63" ht="20" customHeight="1" spans="1:11">
      <c r="A63" s="25">
        <f t="shared" si="3"/>
        <v>61</v>
      </c>
      <c r="B63" s="142" t="s">
        <v>78</v>
      </c>
      <c r="C63" s="143" t="s">
        <v>96</v>
      </c>
      <c r="D63" s="144">
        <v>1.5</v>
      </c>
      <c r="E63" s="58"/>
      <c r="F63" s="144">
        <v>1.5</v>
      </c>
      <c r="G63" s="59">
        <f t="shared" si="5"/>
        <v>1.5</v>
      </c>
      <c r="H63" s="59"/>
      <c r="I63" s="144">
        <f t="shared" ref="I63:I94" si="6">F63</f>
        <v>1.5</v>
      </c>
      <c r="J63" s="58"/>
      <c r="K63" s="144">
        <v>1.5</v>
      </c>
    </row>
    <row r="64" ht="20" customHeight="1" spans="1:11">
      <c r="A64" s="25">
        <f t="shared" si="3"/>
        <v>62</v>
      </c>
      <c r="B64" s="142" t="s">
        <v>78</v>
      </c>
      <c r="C64" s="143" t="s">
        <v>97</v>
      </c>
      <c r="D64" s="144">
        <v>2.5</v>
      </c>
      <c r="E64" s="58"/>
      <c r="F64" s="144">
        <v>2.5</v>
      </c>
      <c r="G64" s="59">
        <f t="shared" si="5"/>
        <v>2.5</v>
      </c>
      <c r="H64" s="59"/>
      <c r="I64" s="144">
        <f t="shared" si="6"/>
        <v>2.5</v>
      </c>
      <c r="J64" s="58"/>
      <c r="K64" s="144">
        <v>2.5</v>
      </c>
    </row>
    <row r="65" ht="20" customHeight="1" spans="1:11">
      <c r="A65" s="25">
        <f t="shared" si="3"/>
        <v>63</v>
      </c>
      <c r="B65" s="142" t="s">
        <v>78</v>
      </c>
      <c r="C65" s="143" t="s">
        <v>98</v>
      </c>
      <c r="D65" s="144">
        <v>2</v>
      </c>
      <c r="E65" s="58"/>
      <c r="F65" s="144">
        <v>2</v>
      </c>
      <c r="G65" s="59">
        <f t="shared" si="5"/>
        <v>2</v>
      </c>
      <c r="H65" s="59"/>
      <c r="I65" s="144">
        <f t="shared" si="6"/>
        <v>2</v>
      </c>
      <c r="J65" s="58"/>
      <c r="K65" s="144">
        <v>2</v>
      </c>
    </row>
    <row r="66" ht="20" customHeight="1" spans="1:11">
      <c r="A66" s="25">
        <f t="shared" si="3"/>
        <v>64</v>
      </c>
      <c r="B66" s="142" t="s">
        <v>78</v>
      </c>
      <c r="C66" s="143" t="s">
        <v>99</v>
      </c>
      <c r="D66" s="144">
        <v>3</v>
      </c>
      <c r="E66" s="58"/>
      <c r="F66" s="144">
        <v>3</v>
      </c>
      <c r="G66" s="59">
        <f t="shared" si="5"/>
        <v>3</v>
      </c>
      <c r="H66" s="59"/>
      <c r="I66" s="144">
        <f t="shared" si="6"/>
        <v>3</v>
      </c>
      <c r="J66" s="58"/>
      <c r="K66" s="144">
        <v>3</v>
      </c>
    </row>
    <row r="67" ht="20" customHeight="1" spans="1:11">
      <c r="A67" s="25">
        <f t="shared" si="3"/>
        <v>65</v>
      </c>
      <c r="B67" s="142" t="s">
        <v>100</v>
      </c>
      <c r="C67" s="143" t="s">
        <v>101</v>
      </c>
      <c r="D67" s="144">
        <v>253</v>
      </c>
      <c r="E67" s="58"/>
      <c r="F67" s="144">
        <v>153</v>
      </c>
      <c r="G67" s="59">
        <f t="shared" si="5"/>
        <v>153</v>
      </c>
      <c r="H67" s="59"/>
      <c r="I67" s="144">
        <f t="shared" si="6"/>
        <v>153</v>
      </c>
      <c r="J67" s="58"/>
      <c r="K67" s="58">
        <v>257.72</v>
      </c>
    </row>
    <row r="68" ht="20" customHeight="1" spans="1:11">
      <c r="A68" s="25">
        <f t="shared" si="3"/>
        <v>66</v>
      </c>
      <c r="B68" s="142" t="s">
        <v>100</v>
      </c>
      <c r="C68" s="143" t="s">
        <v>102</v>
      </c>
      <c r="D68" s="144">
        <v>230</v>
      </c>
      <c r="E68" s="58"/>
      <c r="F68" s="144">
        <v>80</v>
      </c>
      <c r="G68" s="59">
        <f t="shared" si="5"/>
        <v>80</v>
      </c>
      <c r="H68" s="59"/>
      <c r="I68" s="144">
        <f t="shared" si="6"/>
        <v>80</v>
      </c>
      <c r="J68" s="58"/>
      <c r="K68" s="58">
        <v>235</v>
      </c>
    </row>
    <row r="69" ht="20" customHeight="1" spans="1:11">
      <c r="A69" s="25">
        <f t="shared" si="3"/>
        <v>67</v>
      </c>
      <c r="B69" s="142" t="s">
        <v>100</v>
      </c>
      <c r="C69" s="143" t="s">
        <v>103</v>
      </c>
      <c r="D69" s="144">
        <v>398</v>
      </c>
      <c r="E69" s="58"/>
      <c r="F69" s="144">
        <v>398</v>
      </c>
      <c r="G69" s="59">
        <f t="shared" si="5"/>
        <v>398</v>
      </c>
      <c r="H69" s="59">
        <v>398</v>
      </c>
      <c r="I69" s="144">
        <f t="shared" si="6"/>
        <v>398</v>
      </c>
      <c r="J69" s="58"/>
      <c r="K69" s="58">
        <v>405.3</v>
      </c>
    </row>
    <row r="70" ht="20" customHeight="1" spans="1:11">
      <c r="A70" s="25">
        <f t="shared" si="3"/>
        <v>68</v>
      </c>
      <c r="B70" s="142" t="s">
        <v>100</v>
      </c>
      <c r="C70" s="143" t="s">
        <v>104</v>
      </c>
      <c r="D70" s="144">
        <v>350</v>
      </c>
      <c r="E70" s="58"/>
      <c r="F70" s="147">
        <v>120</v>
      </c>
      <c r="G70" s="59">
        <f t="shared" ref="G70:G101" si="7">F70</f>
        <v>120</v>
      </c>
      <c r="H70" s="59"/>
      <c r="I70" s="144">
        <f t="shared" si="6"/>
        <v>120</v>
      </c>
      <c r="J70" s="58"/>
      <c r="K70" s="58">
        <v>359.5</v>
      </c>
    </row>
    <row r="71" ht="20" customHeight="1" spans="1:11">
      <c r="A71" s="25">
        <f t="shared" si="3"/>
        <v>69</v>
      </c>
      <c r="B71" s="142" t="s">
        <v>100</v>
      </c>
      <c r="C71" s="143" t="s">
        <v>105</v>
      </c>
      <c r="D71" s="144">
        <v>155.22</v>
      </c>
      <c r="E71" s="58"/>
      <c r="F71" s="144">
        <v>95.22</v>
      </c>
      <c r="G71" s="59">
        <f t="shared" si="7"/>
        <v>95.22</v>
      </c>
      <c r="H71" s="59"/>
      <c r="I71" s="144">
        <f t="shared" si="6"/>
        <v>95.22</v>
      </c>
      <c r="J71" s="58"/>
      <c r="K71" s="58">
        <v>155.22</v>
      </c>
    </row>
    <row r="72" ht="20" customHeight="1" spans="1:11">
      <c r="A72" s="25">
        <f t="shared" si="3"/>
        <v>70</v>
      </c>
      <c r="B72" s="142" t="s">
        <v>100</v>
      </c>
      <c r="C72" s="143" t="s">
        <v>106</v>
      </c>
      <c r="D72" s="144">
        <v>69</v>
      </c>
      <c r="E72" s="58"/>
      <c r="F72" s="144">
        <v>69</v>
      </c>
      <c r="G72" s="59">
        <f t="shared" si="7"/>
        <v>69</v>
      </c>
      <c r="H72" s="59"/>
      <c r="I72" s="144">
        <f t="shared" si="6"/>
        <v>69</v>
      </c>
      <c r="J72" s="58"/>
      <c r="K72" s="58">
        <v>69.29</v>
      </c>
    </row>
    <row r="73" ht="20" customHeight="1" spans="1:11">
      <c r="A73" s="25">
        <f t="shared" si="3"/>
        <v>71</v>
      </c>
      <c r="B73" s="142" t="s">
        <v>100</v>
      </c>
      <c r="C73" s="143" t="s">
        <v>107</v>
      </c>
      <c r="D73" s="144">
        <v>129</v>
      </c>
      <c r="E73" s="58"/>
      <c r="F73" s="144">
        <v>129</v>
      </c>
      <c r="G73" s="59">
        <f t="shared" si="7"/>
        <v>129</v>
      </c>
      <c r="H73" s="59"/>
      <c r="I73" s="144">
        <f t="shared" si="6"/>
        <v>129</v>
      </c>
      <c r="J73" s="58"/>
      <c r="K73" s="58">
        <v>129</v>
      </c>
    </row>
    <row r="74" ht="20" customHeight="1" spans="1:11">
      <c r="A74" s="25">
        <f t="shared" si="3"/>
        <v>72</v>
      </c>
      <c r="B74" s="142" t="s">
        <v>100</v>
      </c>
      <c r="C74" s="143" t="s">
        <v>108</v>
      </c>
      <c r="D74" s="144">
        <v>247</v>
      </c>
      <c r="E74" s="58"/>
      <c r="F74" s="144">
        <v>147</v>
      </c>
      <c r="G74" s="59">
        <f t="shared" si="7"/>
        <v>147</v>
      </c>
      <c r="H74" s="59"/>
      <c r="I74" s="144">
        <f t="shared" si="6"/>
        <v>147</v>
      </c>
      <c r="J74" s="58"/>
      <c r="K74" s="58">
        <v>250</v>
      </c>
    </row>
    <row r="75" ht="20" customHeight="1" spans="1:11">
      <c r="A75" s="25">
        <f t="shared" si="3"/>
        <v>73</v>
      </c>
      <c r="B75" s="142" t="s">
        <v>100</v>
      </c>
      <c r="C75" s="143" t="s">
        <v>109</v>
      </c>
      <c r="D75" s="144">
        <v>355</v>
      </c>
      <c r="E75" s="58"/>
      <c r="F75" s="144">
        <v>15</v>
      </c>
      <c r="G75" s="59">
        <f t="shared" si="7"/>
        <v>15</v>
      </c>
      <c r="H75" s="59"/>
      <c r="I75" s="144">
        <f t="shared" si="6"/>
        <v>15</v>
      </c>
      <c r="J75" s="58"/>
      <c r="K75" s="58">
        <v>360</v>
      </c>
    </row>
    <row r="76" ht="20" customHeight="1" spans="1:11">
      <c r="A76" s="25">
        <f t="shared" si="3"/>
        <v>74</v>
      </c>
      <c r="B76" s="142" t="s">
        <v>100</v>
      </c>
      <c r="C76" s="143" t="s">
        <v>110</v>
      </c>
      <c r="D76" s="144">
        <v>215</v>
      </c>
      <c r="E76" s="58"/>
      <c r="F76" s="144">
        <v>215</v>
      </c>
      <c r="G76" s="59">
        <f t="shared" si="7"/>
        <v>215</v>
      </c>
      <c r="H76" s="59"/>
      <c r="I76" s="144">
        <f t="shared" si="6"/>
        <v>215</v>
      </c>
      <c r="J76" s="58"/>
      <c r="K76" s="58">
        <v>228</v>
      </c>
    </row>
    <row r="77" ht="20" customHeight="1" spans="1:11">
      <c r="A77" s="25">
        <f t="shared" si="3"/>
        <v>75</v>
      </c>
      <c r="B77" s="142" t="s">
        <v>100</v>
      </c>
      <c r="C77" s="143" t="s">
        <v>111</v>
      </c>
      <c r="D77" s="144">
        <v>327.67</v>
      </c>
      <c r="E77" s="58"/>
      <c r="F77" s="144">
        <v>327.67</v>
      </c>
      <c r="G77" s="59">
        <f t="shared" si="7"/>
        <v>327.67</v>
      </c>
      <c r="H77" s="59">
        <v>327.67</v>
      </c>
      <c r="I77" s="144">
        <f t="shared" si="6"/>
        <v>327.67</v>
      </c>
      <c r="J77" s="58"/>
      <c r="K77" s="58">
        <v>381.67</v>
      </c>
    </row>
    <row r="78" ht="20" customHeight="1" spans="1:11">
      <c r="A78" s="25">
        <f t="shared" si="3"/>
        <v>76</v>
      </c>
      <c r="B78" s="142" t="s">
        <v>100</v>
      </c>
      <c r="C78" s="143" t="s">
        <v>112</v>
      </c>
      <c r="D78" s="144">
        <v>335.7</v>
      </c>
      <c r="E78" s="58"/>
      <c r="F78" s="144">
        <v>235.7</v>
      </c>
      <c r="G78" s="59">
        <f t="shared" si="7"/>
        <v>235.7</v>
      </c>
      <c r="H78" s="59">
        <v>235.7</v>
      </c>
      <c r="I78" s="144">
        <f t="shared" si="6"/>
        <v>235.7</v>
      </c>
      <c r="J78" s="58"/>
      <c r="K78" s="58">
        <v>398.7</v>
      </c>
    </row>
    <row r="79" ht="20" customHeight="1" spans="1:11">
      <c r="A79" s="25">
        <f t="shared" si="3"/>
        <v>77</v>
      </c>
      <c r="B79" s="142" t="s">
        <v>100</v>
      </c>
      <c r="C79" s="143" t="s">
        <v>113</v>
      </c>
      <c r="D79" s="144">
        <v>74</v>
      </c>
      <c r="E79" s="58"/>
      <c r="F79" s="144">
        <v>74</v>
      </c>
      <c r="G79" s="59">
        <f t="shared" si="7"/>
        <v>74</v>
      </c>
      <c r="H79" s="59"/>
      <c r="I79" s="144">
        <f t="shared" si="6"/>
        <v>74</v>
      </c>
      <c r="J79" s="58"/>
      <c r="K79" s="58">
        <v>130</v>
      </c>
    </row>
    <row r="80" ht="20" customHeight="1" spans="1:11">
      <c r="A80" s="25">
        <f t="shared" ref="A80:A143" si="8">ROW()-2</f>
        <v>78</v>
      </c>
      <c r="B80" s="142" t="s">
        <v>100</v>
      </c>
      <c r="C80" s="143" t="s">
        <v>114</v>
      </c>
      <c r="D80" s="144">
        <v>191.3</v>
      </c>
      <c r="E80" s="58"/>
      <c r="F80" s="144">
        <v>191.3</v>
      </c>
      <c r="G80" s="59">
        <f t="shared" si="7"/>
        <v>191.3</v>
      </c>
      <c r="H80" s="59"/>
      <c r="I80" s="144">
        <f t="shared" si="6"/>
        <v>191.3</v>
      </c>
      <c r="J80" s="58"/>
      <c r="K80" s="58">
        <v>199.3</v>
      </c>
    </row>
    <row r="81" ht="20" customHeight="1" spans="1:11">
      <c r="A81" s="25">
        <f t="shared" si="8"/>
        <v>79</v>
      </c>
      <c r="B81" s="142" t="s">
        <v>100</v>
      </c>
      <c r="C81" s="143" t="s">
        <v>115</v>
      </c>
      <c r="D81" s="144">
        <v>82.04</v>
      </c>
      <c r="E81" s="58"/>
      <c r="F81" s="144">
        <v>82.04</v>
      </c>
      <c r="G81" s="59">
        <f t="shared" si="7"/>
        <v>82.04</v>
      </c>
      <c r="H81" s="59"/>
      <c r="I81" s="144">
        <f t="shared" si="6"/>
        <v>82.04</v>
      </c>
      <c r="J81" s="58"/>
      <c r="K81" s="58">
        <v>119.95</v>
      </c>
    </row>
    <row r="82" ht="20" customHeight="1" spans="1:11">
      <c r="A82" s="25">
        <f t="shared" si="8"/>
        <v>80</v>
      </c>
      <c r="B82" s="142" t="s">
        <v>100</v>
      </c>
      <c r="C82" s="143" t="s">
        <v>116</v>
      </c>
      <c r="D82" s="144">
        <v>331</v>
      </c>
      <c r="E82" s="58"/>
      <c r="F82" s="144">
        <v>41</v>
      </c>
      <c r="G82" s="59">
        <f t="shared" si="7"/>
        <v>41</v>
      </c>
      <c r="H82" s="59"/>
      <c r="I82" s="144">
        <f t="shared" si="6"/>
        <v>41</v>
      </c>
      <c r="J82" s="58"/>
      <c r="K82" s="58">
        <v>331</v>
      </c>
    </row>
    <row r="83" ht="20" customHeight="1" spans="1:11">
      <c r="A83" s="25">
        <f t="shared" si="8"/>
        <v>81</v>
      </c>
      <c r="B83" s="142" t="s">
        <v>100</v>
      </c>
      <c r="C83" s="143" t="s">
        <v>117</v>
      </c>
      <c r="D83" s="144">
        <v>295</v>
      </c>
      <c r="E83" s="58"/>
      <c r="F83" s="144">
        <v>165</v>
      </c>
      <c r="G83" s="59">
        <f t="shared" si="7"/>
        <v>165</v>
      </c>
      <c r="H83" s="59"/>
      <c r="I83" s="144">
        <f t="shared" si="6"/>
        <v>165</v>
      </c>
      <c r="J83" s="58"/>
      <c r="K83" s="58">
        <v>300.9</v>
      </c>
    </row>
    <row r="84" ht="20" customHeight="1" spans="1:11">
      <c r="A84" s="25">
        <f t="shared" si="8"/>
        <v>82</v>
      </c>
      <c r="B84" s="142" t="s">
        <v>100</v>
      </c>
      <c r="C84" s="143" t="s">
        <v>118</v>
      </c>
      <c r="D84" s="144">
        <v>160</v>
      </c>
      <c r="E84" s="58"/>
      <c r="F84" s="144">
        <v>160</v>
      </c>
      <c r="G84" s="59">
        <f t="shared" si="7"/>
        <v>160</v>
      </c>
      <c r="H84" s="59"/>
      <c r="I84" s="144">
        <f t="shared" si="6"/>
        <v>160</v>
      </c>
      <c r="J84" s="58"/>
      <c r="K84" s="58">
        <v>162</v>
      </c>
    </row>
    <row r="85" ht="20" customHeight="1" spans="1:11">
      <c r="A85" s="25">
        <f t="shared" si="8"/>
        <v>83</v>
      </c>
      <c r="B85" s="142" t="s">
        <v>100</v>
      </c>
      <c r="C85" s="143" t="s">
        <v>119</v>
      </c>
      <c r="D85" s="144">
        <v>167</v>
      </c>
      <c r="E85" s="58"/>
      <c r="F85" s="144">
        <v>167</v>
      </c>
      <c r="G85" s="59">
        <f t="shared" si="7"/>
        <v>167</v>
      </c>
      <c r="H85" s="59"/>
      <c r="I85" s="144">
        <f t="shared" si="6"/>
        <v>167</v>
      </c>
      <c r="J85" s="58"/>
      <c r="K85" s="58">
        <v>169.08</v>
      </c>
    </row>
    <row r="86" ht="20" customHeight="1" spans="1:11">
      <c r="A86" s="25">
        <f t="shared" si="8"/>
        <v>84</v>
      </c>
      <c r="B86" s="142" t="s">
        <v>100</v>
      </c>
      <c r="C86" s="143" t="s">
        <v>120</v>
      </c>
      <c r="D86" s="144">
        <v>188</v>
      </c>
      <c r="E86" s="58"/>
      <c r="F86" s="144">
        <v>188</v>
      </c>
      <c r="G86" s="59">
        <f t="shared" si="7"/>
        <v>188</v>
      </c>
      <c r="H86" s="59"/>
      <c r="I86" s="144">
        <f t="shared" si="6"/>
        <v>188</v>
      </c>
      <c r="J86" s="58"/>
      <c r="K86" s="58">
        <v>191.55</v>
      </c>
    </row>
    <row r="87" ht="20" customHeight="1" spans="1:11">
      <c r="A87" s="25">
        <f t="shared" si="8"/>
        <v>85</v>
      </c>
      <c r="B87" s="142" t="s">
        <v>100</v>
      </c>
      <c r="C87" s="143" t="s">
        <v>121</v>
      </c>
      <c r="D87" s="144">
        <v>267</v>
      </c>
      <c r="E87" s="58"/>
      <c r="F87" s="144">
        <v>267</v>
      </c>
      <c r="G87" s="59">
        <f t="shared" si="7"/>
        <v>267</v>
      </c>
      <c r="H87" s="59"/>
      <c r="I87" s="144">
        <f t="shared" si="6"/>
        <v>267</v>
      </c>
      <c r="J87" s="58"/>
      <c r="K87" s="58">
        <v>270</v>
      </c>
    </row>
    <row r="88" ht="20" customHeight="1" spans="1:11">
      <c r="A88" s="25">
        <f t="shared" si="8"/>
        <v>86</v>
      </c>
      <c r="B88" s="142" t="s">
        <v>100</v>
      </c>
      <c r="C88" s="143" t="s">
        <v>122</v>
      </c>
      <c r="D88" s="144">
        <v>331</v>
      </c>
      <c r="E88" s="58"/>
      <c r="F88" s="144">
        <v>51</v>
      </c>
      <c r="G88" s="59">
        <f t="shared" si="7"/>
        <v>51</v>
      </c>
      <c r="H88" s="59"/>
      <c r="I88" s="144">
        <f t="shared" si="6"/>
        <v>51</v>
      </c>
      <c r="J88" s="58"/>
      <c r="K88" s="58">
        <v>333.8</v>
      </c>
    </row>
    <row r="89" ht="20" customHeight="1" spans="1:11">
      <c r="A89" s="25">
        <f t="shared" si="8"/>
        <v>87</v>
      </c>
      <c r="B89" s="142" t="s">
        <v>100</v>
      </c>
      <c r="C89" s="143" t="s">
        <v>123</v>
      </c>
      <c r="D89" s="144">
        <v>100</v>
      </c>
      <c r="E89" s="58"/>
      <c r="F89" s="144">
        <v>100</v>
      </c>
      <c r="G89" s="59">
        <f t="shared" si="7"/>
        <v>100</v>
      </c>
      <c r="H89" s="59"/>
      <c r="I89" s="144">
        <f t="shared" si="6"/>
        <v>100</v>
      </c>
      <c r="J89" s="58"/>
      <c r="K89" s="58">
        <v>169.2</v>
      </c>
    </row>
    <row r="90" ht="20" customHeight="1" spans="1:11">
      <c r="A90" s="25">
        <f t="shared" si="8"/>
        <v>88</v>
      </c>
      <c r="B90" s="142" t="s">
        <v>100</v>
      </c>
      <c r="C90" s="143" t="s">
        <v>124</v>
      </c>
      <c r="D90" s="144">
        <v>498</v>
      </c>
      <c r="E90" s="58"/>
      <c r="F90" s="144">
        <v>398</v>
      </c>
      <c r="G90" s="59">
        <f t="shared" si="7"/>
        <v>398</v>
      </c>
      <c r="H90" s="59"/>
      <c r="I90" s="144">
        <f t="shared" si="6"/>
        <v>398</v>
      </c>
      <c r="J90" s="58"/>
      <c r="K90" s="58">
        <v>498</v>
      </c>
    </row>
    <row r="91" ht="20" customHeight="1" spans="1:11">
      <c r="A91" s="25">
        <f t="shared" si="8"/>
        <v>89</v>
      </c>
      <c r="B91" s="142" t="s">
        <v>100</v>
      </c>
      <c r="C91" s="143" t="s">
        <v>125</v>
      </c>
      <c r="D91" s="144">
        <v>122</v>
      </c>
      <c r="E91" s="58"/>
      <c r="F91" s="144">
        <v>32</v>
      </c>
      <c r="G91" s="59">
        <f t="shared" si="7"/>
        <v>32</v>
      </c>
      <c r="H91" s="59"/>
      <c r="I91" s="144">
        <f t="shared" si="6"/>
        <v>32</v>
      </c>
      <c r="J91" s="58"/>
      <c r="K91" s="58">
        <v>124</v>
      </c>
    </row>
    <row r="92" ht="20" customHeight="1" spans="1:11">
      <c r="A92" s="25">
        <f t="shared" si="8"/>
        <v>90</v>
      </c>
      <c r="B92" s="142" t="s">
        <v>100</v>
      </c>
      <c r="C92" s="143" t="s">
        <v>126</v>
      </c>
      <c r="D92" s="144">
        <v>73</v>
      </c>
      <c r="E92" s="58"/>
      <c r="F92" s="144">
        <v>73</v>
      </c>
      <c r="G92" s="59">
        <f t="shared" si="7"/>
        <v>73</v>
      </c>
      <c r="H92" s="59"/>
      <c r="I92" s="144">
        <f t="shared" si="6"/>
        <v>73</v>
      </c>
      <c r="J92" s="58"/>
      <c r="K92" s="58">
        <v>76</v>
      </c>
    </row>
    <row r="93" ht="20" customHeight="1" spans="1:11">
      <c r="A93" s="25">
        <f t="shared" si="8"/>
        <v>91</v>
      </c>
      <c r="B93" s="142" t="s">
        <v>100</v>
      </c>
      <c r="C93" s="143" t="s">
        <v>77</v>
      </c>
      <c r="D93" s="144">
        <v>32</v>
      </c>
      <c r="E93" s="58"/>
      <c r="F93" s="144">
        <v>32</v>
      </c>
      <c r="G93" s="59">
        <f t="shared" si="7"/>
        <v>32</v>
      </c>
      <c r="H93" s="59"/>
      <c r="I93" s="144">
        <f t="shared" si="6"/>
        <v>32</v>
      </c>
      <c r="J93" s="58"/>
      <c r="K93" s="58">
        <v>32</v>
      </c>
    </row>
    <row r="94" ht="20" customHeight="1" spans="1:11">
      <c r="A94" s="25">
        <f t="shared" si="8"/>
        <v>92</v>
      </c>
      <c r="B94" s="142" t="s">
        <v>100</v>
      </c>
      <c r="C94" s="143" t="s">
        <v>127</v>
      </c>
      <c r="D94" s="144">
        <v>88</v>
      </c>
      <c r="E94" s="58"/>
      <c r="F94" s="144">
        <v>8</v>
      </c>
      <c r="G94" s="59">
        <f t="shared" si="7"/>
        <v>8</v>
      </c>
      <c r="H94" s="59"/>
      <c r="I94" s="144">
        <f t="shared" si="6"/>
        <v>8</v>
      </c>
      <c r="J94" s="58"/>
      <c r="K94" s="58">
        <v>89.87</v>
      </c>
    </row>
    <row r="95" ht="20" customHeight="1" spans="1:11">
      <c r="A95" s="25">
        <f t="shared" si="8"/>
        <v>93</v>
      </c>
      <c r="B95" s="142" t="s">
        <v>100</v>
      </c>
      <c r="C95" s="143" t="s">
        <v>85</v>
      </c>
      <c r="D95" s="144">
        <v>102</v>
      </c>
      <c r="E95" s="58"/>
      <c r="F95" s="144">
        <v>102</v>
      </c>
      <c r="G95" s="59">
        <f t="shared" si="7"/>
        <v>102</v>
      </c>
      <c r="H95" s="59"/>
      <c r="I95" s="144">
        <f t="shared" ref="I95:I126" si="9">F95</f>
        <v>102</v>
      </c>
      <c r="J95" s="58"/>
      <c r="K95" s="58">
        <v>102</v>
      </c>
    </row>
    <row r="96" ht="20" customHeight="1" spans="1:11">
      <c r="A96" s="25">
        <f t="shared" si="8"/>
        <v>94</v>
      </c>
      <c r="B96" s="142" t="s">
        <v>100</v>
      </c>
      <c r="C96" s="143" t="s">
        <v>128</v>
      </c>
      <c r="D96" s="144">
        <v>257.5</v>
      </c>
      <c r="E96" s="58"/>
      <c r="F96" s="144">
        <v>257.5</v>
      </c>
      <c r="G96" s="59">
        <f t="shared" si="7"/>
        <v>257.5</v>
      </c>
      <c r="H96" s="59"/>
      <c r="I96" s="144">
        <f t="shared" si="9"/>
        <v>257.5</v>
      </c>
      <c r="J96" s="58"/>
      <c r="K96" s="58">
        <v>265.5</v>
      </c>
    </row>
    <row r="97" ht="20" customHeight="1" spans="1:11">
      <c r="A97" s="25">
        <f t="shared" si="8"/>
        <v>95</v>
      </c>
      <c r="B97" s="142" t="s">
        <v>100</v>
      </c>
      <c r="C97" s="143" t="s">
        <v>129</v>
      </c>
      <c r="D97" s="144">
        <v>63.25</v>
      </c>
      <c r="E97" s="58"/>
      <c r="F97" s="144">
        <v>63.25</v>
      </c>
      <c r="G97" s="59">
        <f t="shared" si="7"/>
        <v>63.25</v>
      </c>
      <c r="H97" s="59"/>
      <c r="I97" s="144">
        <f t="shared" si="9"/>
        <v>63.25</v>
      </c>
      <c r="J97" s="58"/>
      <c r="K97" s="58">
        <v>63.78</v>
      </c>
    </row>
    <row r="98" ht="30" customHeight="1" spans="1:11">
      <c r="A98" s="25">
        <f t="shared" si="8"/>
        <v>96</v>
      </c>
      <c r="B98" s="142" t="s">
        <v>100</v>
      </c>
      <c r="C98" s="143" t="s">
        <v>94</v>
      </c>
      <c r="D98" s="144">
        <v>120</v>
      </c>
      <c r="E98" s="58"/>
      <c r="F98" s="144">
        <v>120</v>
      </c>
      <c r="G98" s="59">
        <f t="shared" si="7"/>
        <v>120</v>
      </c>
      <c r="H98" s="59"/>
      <c r="I98" s="144">
        <f t="shared" si="9"/>
        <v>120</v>
      </c>
      <c r="J98" s="58"/>
      <c r="K98" s="58">
        <v>385</v>
      </c>
    </row>
    <row r="99" ht="20" customHeight="1" spans="1:11">
      <c r="A99" s="25">
        <f t="shared" si="8"/>
        <v>97</v>
      </c>
      <c r="B99" s="142" t="s">
        <v>100</v>
      </c>
      <c r="C99" s="143" t="s">
        <v>130</v>
      </c>
      <c r="D99" s="144">
        <v>90</v>
      </c>
      <c r="E99" s="58"/>
      <c r="F99" s="144">
        <v>90</v>
      </c>
      <c r="G99" s="59">
        <f t="shared" si="7"/>
        <v>90</v>
      </c>
      <c r="H99" s="59"/>
      <c r="I99" s="144">
        <f t="shared" si="9"/>
        <v>90</v>
      </c>
      <c r="J99" s="58"/>
      <c r="K99" s="58">
        <v>165</v>
      </c>
    </row>
    <row r="100" ht="20" customHeight="1" spans="1:11">
      <c r="A100" s="25">
        <f t="shared" si="8"/>
        <v>98</v>
      </c>
      <c r="B100" s="142" t="s">
        <v>100</v>
      </c>
      <c r="C100" s="143" t="s">
        <v>131</v>
      </c>
      <c r="D100" s="144">
        <v>51</v>
      </c>
      <c r="E100" s="58"/>
      <c r="F100" s="144">
        <v>51</v>
      </c>
      <c r="G100" s="59">
        <f t="shared" si="7"/>
        <v>51</v>
      </c>
      <c r="H100" s="59"/>
      <c r="I100" s="144">
        <f t="shared" si="9"/>
        <v>51</v>
      </c>
      <c r="J100" s="58"/>
      <c r="K100" s="58">
        <v>51</v>
      </c>
    </row>
    <row r="101" ht="20" customHeight="1" spans="1:11">
      <c r="A101" s="25">
        <f t="shared" si="8"/>
        <v>99</v>
      </c>
      <c r="B101" s="142" t="s">
        <v>100</v>
      </c>
      <c r="C101" s="143" t="s">
        <v>132</v>
      </c>
      <c r="D101" s="144">
        <v>34.2</v>
      </c>
      <c r="E101" s="58"/>
      <c r="F101" s="144">
        <v>34.2</v>
      </c>
      <c r="G101" s="59">
        <f t="shared" si="7"/>
        <v>34.2</v>
      </c>
      <c r="H101" s="59"/>
      <c r="I101" s="144">
        <f t="shared" si="9"/>
        <v>34.2</v>
      </c>
      <c r="J101" s="58"/>
      <c r="K101" s="58">
        <v>34.2</v>
      </c>
    </row>
    <row r="102" ht="20" customHeight="1" spans="1:11">
      <c r="A102" s="25">
        <f t="shared" si="8"/>
        <v>100</v>
      </c>
      <c r="B102" s="142" t="s">
        <v>133</v>
      </c>
      <c r="C102" s="11" t="s">
        <v>84</v>
      </c>
      <c r="D102" s="144">
        <v>116</v>
      </c>
      <c r="E102" s="58"/>
      <c r="F102" s="144">
        <v>81</v>
      </c>
      <c r="G102" s="59">
        <f t="shared" ref="G102:G133" si="10">F102</f>
        <v>81</v>
      </c>
      <c r="H102" s="59">
        <v>81</v>
      </c>
      <c r="I102" s="144">
        <f t="shared" si="9"/>
        <v>81</v>
      </c>
      <c r="J102" s="58"/>
      <c r="K102" s="58">
        <v>81</v>
      </c>
    </row>
    <row r="103" ht="20" customHeight="1" spans="1:11">
      <c r="A103" s="25">
        <f t="shared" si="8"/>
        <v>101</v>
      </c>
      <c r="B103" s="142" t="s">
        <v>133</v>
      </c>
      <c r="C103" s="11" t="s">
        <v>134</v>
      </c>
      <c r="D103" s="144">
        <v>106.96</v>
      </c>
      <c r="E103" s="58"/>
      <c r="F103" s="144">
        <v>106.96</v>
      </c>
      <c r="G103" s="59">
        <f t="shared" si="10"/>
        <v>106.96</v>
      </c>
      <c r="H103" s="59">
        <v>106.96</v>
      </c>
      <c r="I103" s="144">
        <f t="shared" si="9"/>
        <v>106.96</v>
      </c>
      <c r="J103" s="58"/>
      <c r="K103" s="58">
        <v>106.96</v>
      </c>
    </row>
    <row r="104" ht="20" customHeight="1" spans="1:11">
      <c r="A104" s="25">
        <f t="shared" si="8"/>
        <v>102</v>
      </c>
      <c r="B104" s="142" t="s">
        <v>133</v>
      </c>
      <c r="C104" s="143" t="s">
        <v>135</v>
      </c>
      <c r="D104" s="144">
        <v>193.2</v>
      </c>
      <c r="E104" s="58"/>
      <c r="F104" s="144">
        <v>193.2</v>
      </c>
      <c r="G104" s="59">
        <f t="shared" si="10"/>
        <v>193.2</v>
      </c>
      <c r="H104" s="59"/>
      <c r="I104" s="144">
        <f t="shared" si="9"/>
        <v>193.2</v>
      </c>
      <c r="J104" s="58"/>
      <c r="K104" s="58">
        <v>193.2</v>
      </c>
    </row>
    <row r="105" ht="20" customHeight="1" spans="1:11">
      <c r="A105" s="25">
        <f t="shared" si="8"/>
        <v>103</v>
      </c>
      <c r="B105" s="142" t="s">
        <v>133</v>
      </c>
      <c r="C105" s="143" t="s">
        <v>136</v>
      </c>
      <c r="D105" s="144">
        <v>190.8</v>
      </c>
      <c r="E105" s="58"/>
      <c r="F105" s="144">
        <v>190.8</v>
      </c>
      <c r="G105" s="59">
        <f t="shared" si="10"/>
        <v>190.8</v>
      </c>
      <c r="H105" s="59"/>
      <c r="I105" s="144">
        <f t="shared" si="9"/>
        <v>190.8</v>
      </c>
      <c r="J105" s="58"/>
      <c r="K105" s="58">
        <v>193.8</v>
      </c>
    </row>
    <row r="106" ht="20" customHeight="1" spans="1:11">
      <c r="A106" s="25">
        <f t="shared" si="8"/>
        <v>104</v>
      </c>
      <c r="B106" s="142" t="s">
        <v>133</v>
      </c>
      <c r="C106" s="143" t="s">
        <v>137</v>
      </c>
      <c r="D106" s="144">
        <v>150</v>
      </c>
      <c r="E106" s="58"/>
      <c r="F106" s="144">
        <v>150</v>
      </c>
      <c r="G106" s="59">
        <f t="shared" si="10"/>
        <v>150</v>
      </c>
      <c r="H106" s="59"/>
      <c r="I106" s="144">
        <f t="shared" si="9"/>
        <v>150</v>
      </c>
      <c r="J106" s="58"/>
      <c r="K106" s="58">
        <v>150</v>
      </c>
    </row>
    <row r="107" ht="20" customHeight="1" spans="1:11">
      <c r="A107" s="25">
        <f t="shared" si="8"/>
        <v>105</v>
      </c>
      <c r="B107" s="142" t="s">
        <v>133</v>
      </c>
      <c r="C107" s="143" t="s">
        <v>138</v>
      </c>
      <c r="D107" s="144">
        <v>217</v>
      </c>
      <c r="E107" s="58"/>
      <c r="F107" s="144">
        <v>217</v>
      </c>
      <c r="G107" s="59">
        <f t="shared" si="10"/>
        <v>217</v>
      </c>
      <c r="H107" s="59"/>
      <c r="I107" s="144">
        <f t="shared" si="9"/>
        <v>217</v>
      </c>
      <c r="J107" s="58"/>
      <c r="K107" s="58">
        <v>222</v>
      </c>
    </row>
    <row r="108" ht="20" customHeight="1" spans="1:11">
      <c r="A108" s="25">
        <f t="shared" si="8"/>
        <v>106</v>
      </c>
      <c r="B108" s="142" t="s">
        <v>133</v>
      </c>
      <c r="C108" s="143" t="s">
        <v>139</v>
      </c>
      <c r="D108" s="144">
        <v>147.17</v>
      </c>
      <c r="E108" s="58"/>
      <c r="F108" s="144">
        <v>147.17</v>
      </c>
      <c r="G108" s="59">
        <f t="shared" si="10"/>
        <v>147.17</v>
      </c>
      <c r="H108" s="59"/>
      <c r="I108" s="144">
        <f t="shared" si="9"/>
        <v>147.17</v>
      </c>
      <c r="J108" s="58"/>
      <c r="K108" s="58">
        <v>147.17</v>
      </c>
    </row>
    <row r="109" ht="20" customHeight="1" spans="1:11">
      <c r="A109" s="25">
        <f t="shared" si="8"/>
        <v>107</v>
      </c>
      <c r="B109" s="142" t="s">
        <v>133</v>
      </c>
      <c r="C109" s="143" t="s">
        <v>42</v>
      </c>
      <c r="D109" s="144">
        <v>105</v>
      </c>
      <c r="E109" s="58"/>
      <c r="F109" s="144">
        <v>105</v>
      </c>
      <c r="G109" s="59">
        <f t="shared" si="10"/>
        <v>105</v>
      </c>
      <c r="H109" s="59"/>
      <c r="I109" s="144">
        <f t="shared" si="9"/>
        <v>105</v>
      </c>
      <c r="J109" s="58"/>
      <c r="K109" s="58">
        <v>114</v>
      </c>
    </row>
    <row r="110" ht="20" customHeight="1" spans="1:11">
      <c r="A110" s="25">
        <f t="shared" si="8"/>
        <v>108</v>
      </c>
      <c r="B110" s="142" t="s">
        <v>133</v>
      </c>
      <c r="C110" s="143" t="s">
        <v>140</v>
      </c>
      <c r="D110" s="144">
        <v>105</v>
      </c>
      <c r="E110" s="58"/>
      <c r="F110" s="144">
        <v>105</v>
      </c>
      <c r="G110" s="59">
        <f t="shared" si="10"/>
        <v>105</v>
      </c>
      <c r="H110" s="59"/>
      <c r="I110" s="144">
        <f t="shared" si="9"/>
        <v>105</v>
      </c>
      <c r="J110" s="58"/>
      <c r="K110" s="58">
        <v>200</v>
      </c>
    </row>
    <row r="111" ht="20" customHeight="1" spans="1:11">
      <c r="A111" s="25">
        <f t="shared" si="8"/>
        <v>109</v>
      </c>
      <c r="B111" s="142" t="s">
        <v>133</v>
      </c>
      <c r="C111" s="143" t="s">
        <v>141</v>
      </c>
      <c r="D111" s="144">
        <v>57.5</v>
      </c>
      <c r="E111" s="58"/>
      <c r="F111" s="144">
        <v>57.5</v>
      </c>
      <c r="G111" s="59">
        <f t="shared" si="10"/>
        <v>57.5</v>
      </c>
      <c r="H111" s="59"/>
      <c r="I111" s="144">
        <f t="shared" si="9"/>
        <v>57.5</v>
      </c>
      <c r="J111" s="58"/>
      <c r="K111" s="58">
        <v>57.5</v>
      </c>
    </row>
    <row r="112" ht="20" customHeight="1" spans="1:11">
      <c r="A112" s="25">
        <f t="shared" si="8"/>
        <v>110</v>
      </c>
      <c r="B112" s="142" t="s">
        <v>133</v>
      </c>
      <c r="C112" s="143" t="s">
        <v>142</v>
      </c>
      <c r="D112" s="144">
        <v>80</v>
      </c>
      <c r="E112" s="58"/>
      <c r="F112" s="144">
        <v>80</v>
      </c>
      <c r="G112" s="59">
        <f t="shared" si="10"/>
        <v>80</v>
      </c>
      <c r="H112" s="59"/>
      <c r="I112" s="144">
        <f t="shared" si="9"/>
        <v>80</v>
      </c>
      <c r="J112" s="58"/>
      <c r="K112" s="58">
        <v>80</v>
      </c>
    </row>
    <row r="113" ht="20" customHeight="1" spans="1:11">
      <c r="A113" s="25">
        <f t="shared" si="8"/>
        <v>111</v>
      </c>
      <c r="B113" s="142" t="s">
        <v>133</v>
      </c>
      <c r="C113" s="143" t="s">
        <v>143</v>
      </c>
      <c r="D113" s="144">
        <v>151.77</v>
      </c>
      <c r="E113" s="58"/>
      <c r="F113" s="144">
        <v>151.77</v>
      </c>
      <c r="G113" s="59">
        <f t="shared" si="10"/>
        <v>151.77</v>
      </c>
      <c r="H113" s="59"/>
      <c r="I113" s="144">
        <f t="shared" si="9"/>
        <v>151.77</v>
      </c>
      <c r="J113" s="58"/>
      <c r="K113" s="58">
        <v>151.77</v>
      </c>
    </row>
    <row r="114" ht="20" customHeight="1" spans="1:11">
      <c r="A114" s="25">
        <f t="shared" si="8"/>
        <v>112</v>
      </c>
      <c r="B114" s="142" t="s">
        <v>133</v>
      </c>
      <c r="C114" s="143" t="s">
        <v>144</v>
      </c>
      <c r="D114" s="144">
        <v>47</v>
      </c>
      <c r="E114" s="58"/>
      <c r="F114" s="144">
        <v>47</v>
      </c>
      <c r="G114" s="59">
        <f t="shared" si="10"/>
        <v>47</v>
      </c>
      <c r="H114" s="59"/>
      <c r="I114" s="144">
        <f t="shared" si="9"/>
        <v>47</v>
      </c>
      <c r="J114" s="58"/>
      <c r="K114" s="58">
        <v>47</v>
      </c>
    </row>
    <row r="115" ht="20" customHeight="1" spans="1:11">
      <c r="A115" s="25">
        <f t="shared" si="8"/>
        <v>113</v>
      </c>
      <c r="B115" s="142" t="s">
        <v>133</v>
      </c>
      <c r="C115" s="143" t="s">
        <v>145</v>
      </c>
      <c r="D115" s="144">
        <v>15</v>
      </c>
      <c r="E115" s="58"/>
      <c r="F115" s="144">
        <v>15</v>
      </c>
      <c r="G115" s="59">
        <f t="shared" si="10"/>
        <v>15</v>
      </c>
      <c r="H115" s="59"/>
      <c r="I115" s="144">
        <f t="shared" si="9"/>
        <v>15</v>
      </c>
      <c r="J115" s="58"/>
      <c r="K115" s="58">
        <v>31.57</v>
      </c>
    </row>
    <row r="116" ht="20" customHeight="1" spans="1:11">
      <c r="A116" s="25">
        <f t="shared" si="8"/>
        <v>114</v>
      </c>
      <c r="B116" s="142" t="s">
        <v>133</v>
      </c>
      <c r="C116" s="143" t="s">
        <v>146</v>
      </c>
      <c r="D116" s="144">
        <v>3</v>
      </c>
      <c r="E116" s="58"/>
      <c r="F116" s="144">
        <v>3</v>
      </c>
      <c r="G116" s="59">
        <f t="shared" si="10"/>
        <v>3</v>
      </c>
      <c r="H116" s="59"/>
      <c r="I116" s="144">
        <f t="shared" si="9"/>
        <v>3</v>
      </c>
      <c r="J116" s="58"/>
      <c r="K116" s="58">
        <v>5.56</v>
      </c>
    </row>
    <row r="117" ht="20" customHeight="1" spans="1:11">
      <c r="A117" s="25">
        <f t="shared" si="8"/>
        <v>115</v>
      </c>
      <c r="B117" s="142" t="s">
        <v>133</v>
      </c>
      <c r="C117" s="143" t="s">
        <v>147</v>
      </c>
      <c r="D117" s="144">
        <v>60</v>
      </c>
      <c r="E117" s="58"/>
      <c r="F117" s="144">
        <v>60</v>
      </c>
      <c r="G117" s="59">
        <f t="shared" si="10"/>
        <v>60</v>
      </c>
      <c r="H117" s="59"/>
      <c r="I117" s="144">
        <f t="shared" si="9"/>
        <v>60</v>
      </c>
      <c r="J117" s="58"/>
      <c r="K117" s="58">
        <v>180</v>
      </c>
    </row>
    <row r="118" ht="20" customHeight="1" spans="1:11">
      <c r="A118" s="25">
        <f t="shared" si="8"/>
        <v>116</v>
      </c>
      <c r="B118" s="142" t="s">
        <v>133</v>
      </c>
      <c r="C118" s="143" t="s">
        <v>148</v>
      </c>
      <c r="D118" s="144">
        <v>189.5</v>
      </c>
      <c r="E118" s="58"/>
      <c r="F118" s="147">
        <v>224.5</v>
      </c>
      <c r="G118" s="59">
        <f t="shared" si="10"/>
        <v>224.5</v>
      </c>
      <c r="H118" s="59"/>
      <c r="I118" s="144">
        <f t="shared" si="9"/>
        <v>224.5</v>
      </c>
      <c r="J118" s="58"/>
      <c r="K118" s="58">
        <v>224.5</v>
      </c>
    </row>
    <row r="119" ht="70" customHeight="1" spans="1:11">
      <c r="A119" s="25">
        <f t="shared" si="8"/>
        <v>117</v>
      </c>
      <c r="B119" s="142" t="s">
        <v>133</v>
      </c>
      <c r="C119" s="143" t="s">
        <v>149</v>
      </c>
      <c r="D119" s="144">
        <v>1247.26</v>
      </c>
      <c r="E119" s="58"/>
      <c r="F119" s="147">
        <v>1018.88</v>
      </c>
      <c r="G119" s="59">
        <f t="shared" si="10"/>
        <v>1018.88</v>
      </c>
      <c r="H119" s="59">
        <v>1018.88</v>
      </c>
      <c r="I119" s="144">
        <f t="shared" si="9"/>
        <v>1018.88</v>
      </c>
      <c r="J119" s="58"/>
      <c r="K119" s="58">
        <v>1099.88</v>
      </c>
    </row>
    <row r="120" ht="20" customHeight="1" spans="1:11">
      <c r="A120" s="25">
        <f t="shared" si="8"/>
        <v>118</v>
      </c>
      <c r="B120" s="142" t="s">
        <v>150</v>
      </c>
      <c r="C120" s="143" t="s">
        <v>151</v>
      </c>
      <c r="D120" s="144">
        <v>513</v>
      </c>
      <c r="E120" s="58"/>
      <c r="F120" s="144">
        <v>33</v>
      </c>
      <c r="G120" s="59">
        <f t="shared" si="10"/>
        <v>33</v>
      </c>
      <c r="H120" s="59"/>
      <c r="I120" s="144">
        <f t="shared" si="9"/>
        <v>33</v>
      </c>
      <c r="J120" s="58"/>
      <c r="K120" s="58">
        <v>596.01</v>
      </c>
    </row>
    <row r="121" ht="20" customHeight="1" spans="1:11">
      <c r="A121" s="25">
        <f t="shared" si="8"/>
        <v>119</v>
      </c>
      <c r="B121" s="142" t="s">
        <v>150</v>
      </c>
      <c r="C121" s="143" t="s">
        <v>152</v>
      </c>
      <c r="D121" s="144">
        <v>99</v>
      </c>
      <c r="E121" s="58"/>
      <c r="F121" s="144">
        <v>99</v>
      </c>
      <c r="G121" s="59">
        <f t="shared" si="10"/>
        <v>99</v>
      </c>
      <c r="H121" s="59"/>
      <c r="I121" s="144">
        <f t="shared" si="9"/>
        <v>99</v>
      </c>
      <c r="J121" s="58"/>
      <c r="K121" s="58">
        <v>100</v>
      </c>
    </row>
    <row r="122" ht="20" customHeight="1" spans="1:11">
      <c r="A122" s="25">
        <f t="shared" si="8"/>
        <v>120</v>
      </c>
      <c r="B122" s="142" t="s">
        <v>150</v>
      </c>
      <c r="C122" s="143" t="s">
        <v>153</v>
      </c>
      <c r="D122" s="144">
        <v>192</v>
      </c>
      <c r="E122" s="58"/>
      <c r="F122" s="144">
        <v>12</v>
      </c>
      <c r="G122" s="59">
        <f t="shared" si="10"/>
        <v>12</v>
      </c>
      <c r="H122" s="59"/>
      <c r="I122" s="144">
        <f t="shared" si="9"/>
        <v>12</v>
      </c>
      <c r="J122" s="58"/>
      <c r="K122" s="58">
        <v>207.8</v>
      </c>
    </row>
    <row r="123" ht="20" customHeight="1" spans="1:11">
      <c r="A123" s="25">
        <f t="shared" si="8"/>
        <v>121</v>
      </c>
      <c r="B123" s="142" t="s">
        <v>150</v>
      </c>
      <c r="C123" s="143" t="s">
        <v>113</v>
      </c>
      <c r="D123" s="144">
        <v>101</v>
      </c>
      <c r="E123" s="58"/>
      <c r="F123" s="144">
        <v>101</v>
      </c>
      <c r="G123" s="59">
        <f t="shared" si="10"/>
        <v>101</v>
      </c>
      <c r="H123" s="59">
        <v>101</v>
      </c>
      <c r="I123" s="144">
        <f t="shared" si="9"/>
        <v>101</v>
      </c>
      <c r="J123" s="58"/>
      <c r="K123" s="58">
        <v>102</v>
      </c>
    </row>
    <row r="124" ht="20" customHeight="1" spans="1:11">
      <c r="A124" s="25">
        <f t="shared" si="8"/>
        <v>122</v>
      </c>
      <c r="B124" s="142" t="s">
        <v>150</v>
      </c>
      <c r="C124" s="143" t="s">
        <v>154</v>
      </c>
      <c r="D124" s="144">
        <v>411</v>
      </c>
      <c r="E124" s="58"/>
      <c r="F124" s="144">
        <v>291</v>
      </c>
      <c r="G124" s="59">
        <f t="shared" si="10"/>
        <v>291</v>
      </c>
      <c r="H124" s="59"/>
      <c r="I124" s="144">
        <f t="shared" si="9"/>
        <v>291</v>
      </c>
      <c r="J124" s="58"/>
      <c r="K124" s="58">
        <v>415</v>
      </c>
    </row>
    <row r="125" ht="20" customHeight="1" spans="1:11">
      <c r="A125" s="25">
        <f t="shared" si="8"/>
        <v>123</v>
      </c>
      <c r="B125" s="142" t="s">
        <v>155</v>
      </c>
      <c r="C125" s="143" t="s">
        <v>156</v>
      </c>
      <c r="D125" s="144">
        <v>176.57</v>
      </c>
      <c r="E125" s="58"/>
      <c r="F125" s="144">
        <v>128.57</v>
      </c>
      <c r="G125" s="59">
        <f t="shared" si="10"/>
        <v>128.57</v>
      </c>
      <c r="H125" s="59"/>
      <c r="I125" s="144">
        <f t="shared" si="9"/>
        <v>128.57</v>
      </c>
      <c r="J125" s="58"/>
      <c r="K125" s="58">
        <v>176.57</v>
      </c>
    </row>
    <row r="126" ht="20" customHeight="1" spans="1:11">
      <c r="A126" s="25">
        <f t="shared" si="8"/>
        <v>124</v>
      </c>
      <c r="B126" s="142" t="s">
        <v>155</v>
      </c>
      <c r="C126" s="143" t="s">
        <v>157</v>
      </c>
      <c r="D126" s="144">
        <v>315.68</v>
      </c>
      <c r="E126" s="58"/>
      <c r="F126" s="144">
        <v>315.68</v>
      </c>
      <c r="G126" s="59">
        <f t="shared" si="10"/>
        <v>315.68</v>
      </c>
      <c r="H126" s="59">
        <v>315.68</v>
      </c>
      <c r="I126" s="144">
        <f t="shared" si="9"/>
        <v>315.68</v>
      </c>
      <c r="J126" s="58"/>
      <c r="K126" s="58">
        <v>315.68</v>
      </c>
    </row>
    <row r="127" ht="20" customHeight="1" spans="1:11">
      <c r="A127" s="25">
        <f t="shared" si="8"/>
        <v>125</v>
      </c>
      <c r="B127" s="142" t="s">
        <v>155</v>
      </c>
      <c r="C127" s="143" t="s">
        <v>158</v>
      </c>
      <c r="D127" s="144">
        <v>136</v>
      </c>
      <c r="E127" s="58"/>
      <c r="F127" s="144">
        <v>136</v>
      </c>
      <c r="G127" s="59">
        <f t="shared" si="10"/>
        <v>136</v>
      </c>
      <c r="H127" s="59"/>
      <c r="I127" s="144">
        <f t="shared" ref="I127:I156" si="11">F127</f>
        <v>136</v>
      </c>
      <c r="J127" s="58"/>
      <c r="K127" s="58">
        <v>176.62</v>
      </c>
    </row>
    <row r="128" ht="20" customHeight="1" spans="1:11">
      <c r="A128" s="25">
        <f t="shared" si="8"/>
        <v>126</v>
      </c>
      <c r="B128" s="142" t="s">
        <v>155</v>
      </c>
      <c r="C128" s="143" t="s">
        <v>48</v>
      </c>
      <c r="D128" s="144">
        <v>184.62</v>
      </c>
      <c r="E128" s="58"/>
      <c r="F128" s="144">
        <v>184.62</v>
      </c>
      <c r="G128" s="59">
        <f t="shared" si="10"/>
        <v>184.62</v>
      </c>
      <c r="H128" s="59"/>
      <c r="I128" s="144">
        <f t="shared" si="11"/>
        <v>184.62</v>
      </c>
      <c r="J128" s="58"/>
      <c r="K128" s="58">
        <v>184.62</v>
      </c>
    </row>
    <row r="129" ht="20" customHeight="1" spans="1:11">
      <c r="A129" s="25">
        <f t="shared" si="8"/>
        <v>127</v>
      </c>
      <c r="B129" s="142" t="s">
        <v>155</v>
      </c>
      <c r="C129" s="143" t="s">
        <v>159</v>
      </c>
      <c r="D129" s="144">
        <v>138.82</v>
      </c>
      <c r="E129" s="58"/>
      <c r="F129" s="144">
        <v>138.82</v>
      </c>
      <c r="G129" s="59">
        <f t="shared" si="10"/>
        <v>138.82</v>
      </c>
      <c r="H129" s="59">
        <v>138.82</v>
      </c>
      <c r="I129" s="144">
        <f t="shared" si="11"/>
        <v>138.82</v>
      </c>
      <c r="J129" s="58"/>
      <c r="K129" s="58">
        <v>138.82</v>
      </c>
    </row>
    <row r="130" ht="20" customHeight="1" spans="1:11">
      <c r="A130" s="25">
        <f t="shared" si="8"/>
        <v>128</v>
      </c>
      <c r="B130" s="142" t="s">
        <v>155</v>
      </c>
      <c r="C130" s="143" t="s">
        <v>160</v>
      </c>
      <c r="D130" s="144">
        <v>180.2</v>
      </c>
      <c r="E130" s="58"/>
      <c r="F130" s="144">
        <v>180.2</v>
      </c>
      <c r="G130" s="59">
        <f t="shared" si="10"/>
        <v>180.2</v>
      </c>
      <c r="H130" s="59">
        <v>180.2</v>
      </c>
      <c r="I130" s="144">
        <f t="shared" si="11"/>
        <v>180.2</v>
      </c>
      <c r="J130" s="58"/>
      <c r="K130" s="58">
        <v>180.2</v>
      </c>
    </row>
    <row r="131" ht="20" customHeight="1" spans="1:11">
      <c r="A131" s="25">
        <f t="shared" si="8"/>
        <v>129</v>
      </c>
      <c r="B131" s="142" t="s">
        <v>155</v>
      </c>
      <c r="C131" s="143" t="s">
        <v>161</v>
      </c>
      <c r="D131" s="144">
        <v>139.06</v>
      </c>
      <c r="E131" s="58"/>
      <c r="F131" s="144">
        <v>139.06</v>
      </c>
      <c r="G131" s="59">
        <f t="shared" si="10"/>
        <v>139.06</v>
      </c>
      <c r="H131" s="59">
        <v>139.06</v>
      </c>
      <c r="I131" s="144">
        <f t="shared" si="11"/>
        <v>139.06</v>
      </c>
      <c r="J131" s="58"/>
      <c r="K131" s="58">
        <v>139.06</v>
      </c>
    </row>
    <row r="132" ht="20" customHeight="1" spans="1:11">
      <c r="A132" s="25">
        <f t="shared" si="8"/>
        <v>130</v>
      </c>
      <c r="B132" s="142" t="s">
        <v>155</v>
      </c>
      <c r="C132" s="143" t="s">
        <v>162</v>
      </c>
      <c r="D132" s="144">
        <v>138.77</v>
      </c>
      <c r="E132" s="58"/>
      <c r="F132" s="144">
        <v>138.77</v>
      </c>
      <c r="G132" s="59">
        <f t="shared" si="10"/>
        <v>138.77</v>
      </c>
      <c r="H132" s="59"/>
      <c r="I132" s="144">
        <f t="shared" si="11"/>
        <v>138.77</v>
      </c>
      <c r="J132" s="58"/>
      <c r="K132" s="58">
        <v>138.77</v>
      </c>
    </row>
    <row r="133" ht="20" customHeight="1" spans="1:11">
      <c r="A133" s="25">
        <f t="shared" si="8"/>
        <v>131</v>
      </c>
      <c r="B133" s="142" t="s">
        <v>155</v>
      </c>
      <c r="C133" s="143" t="s">
        <v>56</v>
      </c>
      <c r="D133" s="144">
        <v>469.87</v>
      </c>
      <c r="E133" s="58"/>
      <c r="F133" s="144">
        <v>469.87</v>
      </c>
      <c r="G133" s="59">
        <f t="shared" si="10"/>
        <v>469.87</v>
      </c>
      <c r="H133" s="59"/>
      <c r="I133" s="144">
        <f t="shared" si="11"/>
        <v>469.87</v>
      </c>
      <c r="J133" s="58"/>
      <c r="K133" s="58">
        <v>469.87</v>
      </c>
    </row>
    <row r="134" ht="20" customHeight="1" spans="1:11">
      <c r="A134" s="25">
        <f t="shared" si="8"/>
        <v>132</v>
      </c>
      <c r="B134" s="142" t="s">
        <v>155</v>
      </c>
      <c r="C134" s="143" t="s">
        <v>163</v>
      </c>
      <c r="D134" s="144">
        <v>125.11</v>
      </c>
      <c r="E134" s="58"/>
      <c r="F134" s="144">
        <v>125.11</v>
      </c>
      <c r="G134" s="59">
        <f t="shared" ref="G134:G156" si="12">F134</f>
        <v>125.11</v>
      </c>
      <c r="H134" s="59"/>
      <c r="I134" s="144">
        <f t="shared" si="11"/>
        <v>125.11</v>
      </c>
      <c r="J134" s="58"/>
      <c r="K134" s="58">
        <v>125.11</v>
      </c>
    </row>
    <row r="135" ht="20" customHeight="1" spans="1:11">
      <c r="A135" s="25">
        <f t="shared" si="8"/>
        <v>133</v>
      </c>
      <c r="B135" s="142" t="s">
        <v>155</v>
      </c>
      <c r="C135" s="143" t="s">
        <v>164</v>
      </c>
      <c r="D135" s="144">
        <v>150.26</v>
      </c>
      <c r="E135" s="58"/>
      <c r="F135" s="144">
        <v>150.26</v>
      </c>
      <c r="G135" s="59">
        <f t="shared" si="12"/>
        <v>150.26</v>
      </c>
      <c r="H135" s="59">
        <v>150.26</v>
      </c>
      <c r="I135" s="144">
        <f t="shared" si="11"/>
        <v>150.26</v>
      </c>
      <c r="J135" s="58"/>
      <c r="K135" s="58">
        <v>150.26</v>
      </c>
    </row>
    <row r="136" ht="20" customHeight="1" spans="1:11">
      <c r="A136" s="25">
        <f t="shared" si="8"/>
        <v>134</v>
      </c>
      <c r="B136" s="142" t="s">
        <v>155</v>
      </c>
      <c r="C136" s="143" t="s">
        <v>165</v>
      </c>
      <c r="D136" s="144">
        <v>236.85</v>
      </c>
      <c r="E136" s="58"/>
      <c r="F136" s="144">
        <v>236.85</v>
      </c>
      <c r="G136" s="59">
        <f t="shared" si="12"/>
        <v>236.85</v>
      </c>
      <c r="H136" s="59"/>
      <c r="I136" s="144">
        <f t="shared" si="11"/>
        <v>236.85</v>
      </c>
      <c r="J136" s="58"/>
      <c r="K136" s="58">
        <v>236.85</v>
      </c>
    </row>
    <row r="137" ht="20" customHeight="1" spans="1:11">
      <c r="A137" s="25">
        <f t="shared" si="8"/>
        <v>135</v>
      </c>
      <c r="B137" s="142" t="s">
        <v>155</v>
      </c>
      <c r="C137" s="143" t="s">
        <v>148</v>
      </c>
      <c r="D137" s="144">
        <v>221.43</v>
      </c>
      <c r="E137" s="58"/>
      <c r="F137" s="144">
        <v>221.43</v>
      </c>
      <c r="G137" s="59">
        <f t="shared" si="12"/>
        <v>221.43</v>
      </c>
      <c r="H137" s="59"/>
      <c r="I137" s="144">
        <f t="shared" si="11"/>
        <v>221.43</v>
      </c>
      <c r="J137" s="58"/>
      <c r="K137" s="58">
        <v>221.43</v>
      </c>
    </row>
    <row r="138" ht="20" customHeight="1" spans="1:11">
      <c r="A138" s="25">
        <f t="shared" si="8"/>
        <v>136</v>
      </c>
      <c r="B138" s="142" t="s">
        <v>155</v>
      </c>
      <c r="C138" s="143" t="s">
        <v>51</v>
      </c>
      <c r="D138" s="144">
        <v>92</v>
      </c>
      <c r="E138" s="58"/>
      <c r="F138" s="144">
        <v>92</v>
      </c>
      <c r="G138" s="59">
        <f t="shared" si="12"/>
        <v>92</v>
      </c>
      <c r="H138" s="59"/>
      <c r="I138" s="144">
        <f t="shared" si="11"/>
        <v>92</v>
      </c>
      <c r="J138" s="58"/>
      <c r="K138" s="58">
        <v>92</v>
      </c>
    </row>
    <row r="139" ht="20" customHeight="1" spans="1:11">
      <c r="A139" s="25">
        <f t="shared" si="8"/>
        <v>137</v>
      </c>
      <c r="B139" s="142" t="s">
        <v>155</v>
      </c>
      <c r="C139" s="143" t="s">
        <v>139</v>
      </c>
      <c r="D139" s="144">
        <v>70.67</v>
      </c>
      <c r="E139" s="58"/>
      <c r="F139" s="144">
        <v>70.67</v>
      </c>
      <c r="G139" s="59">
        <f t="shared" si="12"/>
        <v>70.67</v>
      </c>
      <c r="H139" s="59"/>
      <c r="I139" s="144">
        <f t="shared" si="11"/>
        <v>70.67</v>
      </c>
      <c r="J139" s="58"/>
      <c r="K139" s="58">
        <v>70.67</v>
      </c>
    </row>
    <row r="140" ht="20" customHeight="1" spans="1:11">
      <c r="A140" s="25">
        <f t="shared" si="8"/>
        <v>138</v>
      </c>
      <c r="B140" s="142" t="s">
        <v>155</v>
      </c>
      <c r="C140" s="143" t="s">
        <v>166</v>
      </c>
      <c r="D140" s="144">
        <v>35</v>
      </c>
      <c r="E140" s="58"/>
      <c r="F140" s="144">
        <v>35</v>
      </c>
      <c r="G140" s="59">
        <f t="shared" si="12"/>
        <v>35</v>
      </c>
      <c r="H140" s="59"/>
      <c r="I140" s="144">
        <f t="shared" si="11"/>
        <v>35</v>
      </c>
      <c r="J140" s="58"/>
      <c r="K140" s="58">
        <v>35</v>
      </c>
    </row>
    <row r="141" ht="20" customHeight="1" spans="1:11">
      <c r="A141" s="25">
        <f t="shared" si="8"/>
        <v>139</v>
      </c>
      <c r="B141" s="142" t="s">
        <v>155</v>
      </c>
      <c r="C141" s="143" t="s">
        <v>167</v>
      </c>
      <c r="D141" s="144">
        <v>38</v>
      </c>
      <c r="E141" s="58"/>
      <c r="F141" s="144">
        <v>38</v>
      </c>
      <c r="G141" s="59">
        <f t="shared" si="12"/>
        <v>38</v>
      </c>
      <c r="H141" s="59"/>
      <c r="I141" s="144">
        <f t="shared" si="11"/>
        <v>38</v>
      </c>
      <c r="J141" s="58"/>
      <c r="K141" s="58">
        <v>41</v>
      </c>
    </row>
    <row r="142" ht="20" customHeight="1" spans="1:11">
      <c r="A142" s="25">
        <f t="shared" si="8"/>
        <v>140</v>
      </c>
      <c r="B142" s="142" t="s">
        <v>155</v>
      </c>
      <c r="C142" s="143" t="s">
        <v>168</v>
      </c>
      <c r="D142" s="144">
        <v>55</v>
      </c>
      <c r="E142" s="58"/>
      <c r="F142" s="144">
        <v>55</v>
      </c>
      <c r="G142" s="59">
        <f t="shared" si="12"/>
        <v>55</v>
      </c>
      <c r="H142" s="59"/>
      <c r="I142" s="144">
        <f t="shared" si="11"/>
        <v>55</v>
      </c>
      <c r="J142" s="58"/>
      <c r="K142" s="58">
        <v>55</v>
      </c>
    </row>
    <row r="143" ht="20" customHeight="1" spans="1:11">
      <c r="A143" s="25">
        <f t="shared" si="8"/>
        <v>141</v>
      </c>
      <c r="B143" s="142" t="s">
        <v>155</v>
      </c>
      <c r="C143" s="143" t="s">
        <v>169</v>
      </c>
      <c r="D143" s="144">
        <v>94.93</v>
      </c>
      <c r="E143" s="58"/>
      <c r="F143" s="144">
        <v>94.93</v>
      </c>
      <c r="G143" s="59">
        <f t="shared" si="12"/>
        <v>94.93</v>
      </c>
      <c r="H143" s="59"/>
      <c r="I143" s="144">
        <f t="shared" si="11"/>
        <v>94.93</v>
      </c>
      <c r="J143" s="58"/>
      <c r="K143" s="58">
        <v>94.93</v>
      </c>
    </row>
    <row r="144" ht="20" customHeight="1" spans="1:11">
      <c r="A144" s="25">
        <f t="shared" ref="A144:A156" si="13">ROW()-2</f>
        <v>142</v>
      </c>
      <c r="B144" s="142" t="s">
        <v>155</v>
      </c>
      <c r="C144" s="143" t="s">
        <v>170</v>
      </c>
      <c r="D144" s="144">
        <v>103.66</v>
      </c>
      <c r="E144" s="58"/>
      <c r="F144" s="144">
        <v>103.66</v>
      </c>
      <c r="G144" s="59">
        <f t="shared" si="12"/>
        <v>103.66</v>
      </c>
      <c r="H144" s="59">
        <v>103.66</v>
      </c>
      <c r="I144" s="144">
        <f t="shared" si="11"/>
        <v>103.66</v>
      </c>
      <c r="J144" s="58"/>
      <c r="K144" s="58">
        <v>103.66</v>
      </c>
    </row>
    <row r="145" ht="20" customHeight="1" spans="1:11">
      <c r="A145" s="25">
        <f t="shared" si="13"/>
        <v>143</v>
      </c>
      <c r="B145" s="142" t="s">
        <v>155</v>
      </c>
      <c r="C145" s="143" t="s">
        <v>46</v>
      </c>
      <c r="D145" s="144">
        <v>139.55</v>
      </c>
      <c r="E145" s="58"/>
      <c r="F145" s="144">
        <v>139.55</v>
      </c>
      <c r="G145" s="59">
        <f t="shared" si="12"/>
        <v>139.55</v>
      </c>
      <c r="H145" s="59">
        <v>139.55</v>
      </c>
      <c r="I145" s="144">
        <f t="shared" si="11"/>
        <v>139.55</v>
      </c>
      <c r="J145" s="58"/>
      <c r="K145" s="58">
        <v>139.55</v>
      </c>
    </row>
    <row r="146" ht="20" customHeight="1" spans="1:11">
      <c r="A146" s="25">
        <f t="shared" si="13"/>
        <v>144</v>
      </c>
      <c r="B146" s="142" t="s">
        <v>155</v>
      </c>
      <c r="C146" s="143" t="s">
        <v>171</v>
      </c>
      <c r="D146" s="144">
        <v>38</v>
      </c>
      <c r="E146" s="58"/>
      <c r="F146" s="144">
        <v>38</v>
      </c>
      <c r="G146" s="59">
        <f t="shared" si="12"/>
        <v>38</v>
      </c>
      <c r="H146" s="59"/>
      <c r="I146" s="144">
        <f t="shared" si="11"/>
        <v>38</v>
      </c>
      <c r="J146" s="58"/>
      <c r="K146" s="58">
        <v>54.83</v>
      </c>
    </row>
    <row r="147" ht="20" customHeight="1" spans="1:11">
      <c r="A147" s="25">
        <f t="shared" si="13"/>
        <v>145</v>
      </c>
      <c r="B147" s="142" t="s">
        <v>155</v>
      </c>
      <c r="C147" s="143" t="s">
        <v>172</v>
      </c>
      <c r="D147" s="144">
        <v>146.29</v>
      </c>
      <c r="E147" s="58"/>
      <c r="F147" s="144">
        <v>146.29</v>
      </c>
      <c r="G147" s="59">
        <f t="shared" si="12"/>
        <v>146.29</v>
      </c>
      <c r="H147" s="59"/>
      <c r="I147" s="144">
        <f t="shared" si="11"/>
        <v>146.29</v>
      </c>
      <c r="J147" s="58"/>
      <c r="K147" s="58">
        <v>146.29</v>
      </c>
    </row>
    <row r="148" ht="20" customHeight="1" spans="1:11">
      <c r="A148" s="25">
        <f t="shared" si="13"/>
        <v>146</v>
      </c>
      <c r="B148" s="142" t="s">
        <v>155</v>
      </c>
      <c r="C148" s="143" t="s">
        <v>60</v>
      </c>
      <c r="D148" s="144">
        <v>75.3</v>
      </c>
      <c r="E148" s="58"/>
      <c r="F148" s="144">
        <v>75.3</v>
      </c>
      <c r="G148" s="59">
        <f t="shared" si="12"/>
        <v>75.3</v>
      </c>
      <c r="H148" s="59"/>
      <c r="I148" s="144">
        <f t="shared" si="11"/>
        <v>75.3</v>
      </c>
      <c r="J148" s="58"/>
      <c r="K148" s="58">
        <v>75.3</v>
      </c>
    </row>
    <row r="149" ht="20" customHeight="1" spans="1:11">
      <c r="A149" s="25">
        <f t="shared" si="13"/>
        <v>147</v>
      </c>
      <c r="B149" s="142" t="s">
        <v>155</v>
      </c>
      <c r="C149" s="143" t="s">
        <v>173</v>
      </c>
      <c r="D149" s="144">
        <v>131.52</v>
      </c>
      <c r="E149" s="58"/>
      <c r="F149" s="144">
        <v>131.52</v>
      </c>
      <c r="G149" s="59">
        <f t="shared" si="12"/>
        <v>131.52</v>
      </c>
      <c r="H149" s="59"/>
      <c r="I149" s="144">
        <f t="shared" si="11"/>
        <v>131.52</v>
      </c>
      <c r="J149" s="58"/>
      <c r="K149" s="58">
        <v>131.52</v>
      </c>
    </row>
    <row r="150" ht="20" customHeight="1" spans="1:11">
      <c r="A150" s="25">
        <f t="shared" si="13"/>
        <v>148</v>
      </c>
      <c r="B150" s="142" t="s">
        <v>155</v>
      </c>
      <c r="C150" s="143" t="s">
        <v>174</v>
      </c>
      <c r="D150" s="144">
        <v>9</v>
      </c>
      <c r="E150" s="58"/>
      <c r="F150" s="144">
        <v>9</v>
      </c>
      <c r="G150" s="59">
        <f t="shared" si="12"/>
        <v>9</v>
      </c>
      <c r="H150" s="59"/>
      <c r="I150" s="144">
        <f t="shared" si="11"/>
        <v>9</v>
      </c>
      <c r="J150" s="58"/>
      <c r="K150" s="58">
        <v>9</v>
      </c>
    </row>
    <row r="151" ht="30" customHeight="1" spans="1:11">
      <c r="A151" s="25">
        <f t="shared" si="13"/>
        <v>149</v>
      </c>
      <c r="B151" s="142" t="s">
        <v>175</v>
      </c>
      <c r="C151" s="143" t="s">
        <v>94</v>
      </c>
      <c r="D151" s="144">
        <v>404.68</v>
      </c>
      <c r="E151" s="58"/>
      <c r="F151" s="144">
        <v>244.68</v>
      </c>
      <c r="G151" s="59">
        <f t="shared" si="12"/>
        <v>244.68</v>
      </c>
      <c r="H151" s="59"/>
      <c r="I151" s="144">
        <f t="shared" si="11"/>
        <v>244.68</v>
      </c>
      <c r="J151" s="58"/>
      <c r="K151" s="58">
        <v>502</v>
      </c>
    </row>
    <row r="152" ht="20" customHeight="1" spans="1:11">
      <c r="A152" s="25">
        <f t="shared" si="13"/>
        <v>150</v>
      </c>
      <c r="B152" s="142" t="s">
        <v>175</v>
      </c>
      <c r="C152" s="143" t="s">
        <v>124</v>
      </c>
      <c r="D152" s="144">
        <v>230</v>
      </c>
      <c r="E152" s="58"/>
      <c r="F152" s="144">
        <v>150</v>
      </c>
      <c r="G152" s="59">
        <f t="shared" si="12"/>
        <v>150</v>
      </c>
      <c r="H152" s="59">
        <v>150</v>
      </c>
      <c r="I152" s="144">
        <f t="shared" si="11"/>
        <v>150</v>
      </c>
      <c r="J152" s="58"/>
      <c r="K152" s="58">
        <v>230</v>
      </c>
    </row>
    <row r="153" s="67" customFormat="1" ht="20" customHeight="1" spans="1:11">
      <c r="A153" s="88" t="s">
        <v>22</v>
      </c>
      <c r="B153" s="88"/>
      <c r="C153" s="89"/>
      <c r="D153" s="148">
        <f t="shared" ref="D153:K153" si="14">SUM(D3:D152)</f>
        <v>24686.67</v>
      </c>
      <c r="E153" s="148">
        <f t="shared" si="14"/>
        <v>0</v>
      </c>
      <c r="F153" s="148">
        <f t="shared" si="14"/>
        <v>19281.09</v>
      </c>
      <c r="G153" s="148">
        <f t="shared" si="14"/>
        <v>19281.09</v>
      </c>
      <c r="H153" s="148">
        <f t="shared" si="14"/>
        <v>6947.04</v>
      </c>
      <c r="I153" s="148">
        <f t="shared" si="14"/>
        <v>19281.09</v>
      </c>
      <c r="J153" s="148">
        <f t="shared" si="14"/>
        <v>1.1</v>
      </c>
      <c r="K153" s="148">
        <f t="shared" si="14"/>
        <v>26151.84</v>
      </c>
    </row>
    <row r="155" spans="1:11">
      <c r="A155" s="149"/>
      <c r="B155" s="149"/>
      <c r="D155" s="149"/>
      <c r="E155" s="150"/>
      <c r="F155" s="151"/>
      <c r="G155" s="150"/>
      <c r="H155" s="152"/>
      <c r="I155" s="149"/>
      <c r="J155" s="149"/>
      <c r="K155" s="149"/>
    </row>
    <row r="156" spans="1:11">
      <c r="A156" s="149"/>
      <c r="B156" s="149"/>
      <c r="D156" s="153"/>
      <c r="E156" s="154"/>
      <c r="F156" s="155"/>
      <c r="G156" s="156"/>
      <c r="H156" s="157"/>
      <c r="I156" s="149"/>
      <c r="J156" s="149"/>
      <c r="K156" s="149"/>
    </row>
    <row r="157" spans="1:11">
      <c r="A157" s="149"/>
      <c r="B157" s="149"/>
      <c r="D157" s="157"/>
      <c r="E157" s="157"/>
      <c r="F157" s="157"/>
      <c r="G157" s="157"/>
      <c r="H157" s="157"/>
      <c r="I157" s="149"/>
      <c r="J157" s="149"/>
      <c r="K157" s="149"/>
    </row>
  </sheetData>
  <autoFilter xmlns:etc="http://www.wps.cn/officeDocument/2017/etCustomData" ref="A2:K153" etc:filterBottomFollowUsedRange="0">
    <extLst/>
  </autoFilter>
  <mergeCells count="2">
    <mergeCell ref="A1:K1"/>
    <mergeCell ref="A153:C153"/>
  </mergeCells>
  <dataValidations count="2">
    <dataValidation type="textLength" operator="between" showInputMessage="1" showErrorMessage="1" sqref="C35 C52 C116 C142 C37:C40">
      <formula1>2</formula1>
      <formula2>10</formula2>
    </dataValidation>
    <dataValidation type="decimal" operator="greaterThanOrEqual" allowBlank="1" showInputMessage="1" showErrorMessage="1" sqref="F51 F69">
      <formula1>0</formula1>
    </dataValidation>
  </dataValidations>
  <printOptions horizontalCentered="1"/>
  <pageMargins left="0.393055555555556" right="0.393055555555556" top="0.786805555555556" bottom="0.590277777777778" header="0.5" footer="0.393055555555556"/>
  <pageSetup paperSize="9" scale="86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39"/>
  <sheetViews>
    <sheetView workbookViewId="0">
      <pane ySplit="2" topLeftCell="A506" activePane="bottomLeft" state="frozen"/>
      <selection/>
      <selection pane="bottomLeft" activeCell="L506" sqref="L506"/>
    </sheetView>
  </sheetViews>
  <sheetFormatPr defaultColWidth="9" defaultRowHeight="14.25"/>
  <cols>
    <col min="1" max="1" width="6" style="1" customWidth="1"/>
    <col min="2" max="2" width="9" style="1"/>
    <col min="3" max="3" width="13.375" style="1" customWidth="1"/>
    <col min="4" max="4" width="11.4" style="129" customWidth="1"/>
    <col min="5" max="5" width="10.7" style="2" customWidth="1"/>
    <col min="6" max="6" width="12.8" style="130" customWidth="1"/>
    <col min="7" max="7" width="11.6" customWidth="1"/>
    <col min="8" max="8" width="10.6" customWidth="1"/>
    <col min="9" max="9" width="9.7" style="130" customWidth="1"/>
    <col min="10" max="10" width="10.4" style="131" customWidth="1"/>
    <col min="11" max="11" width="11.7" style="1" hidden="1" customWidth="1"/>
    <col min="12" max="16384" width="9" style="1"/>
  </cols>
  <sheetData>
    <row r="1" ht="35" customHeight="1" spans="1:11">
      <c r="A1" s="7" t="s">
        <v>176</v>
      </c>
      <c r="B1" s="7"/>
      <c r="C1" s="7"/>
      <c r="D1" s="7"/>
      <c r="E1" s="7"/>
      <c r="F1" s="7"/>
      <c r="G1" s="7"/>
      <c r="H1" s="7"/>
      <c r="I1" s="7"/>
      <c r="J1" s="133"/>
      <c r="K1" s="7"/>
    </row>
    <row r="2" s="127" customFormat="1" ht="35" customHeight="1" spans="1:11">
      <c r="A2" s="8" t="s">
        <v>24</v>
      </c>
      <c r="B2" s="8" t="s">
        <v>25</v>
      </c>
      <c r="C2" s="8" t="s">
        <v>26</v>
      </c>
      <c r="D2" s="8" t="s">
        <v>27</v>
      </c>
      <c r="E2" s="8" t="s">
        <v>177</v>
      </c>
      <c r="F2" s="8" t="s">
        <v>29</v>
      </c>
      <c r="G2" s="8" t="s">
        <v>4</v>
      </c>
      <c r="H2" s="8" t="s">
        <v>6</v>
      </c>
      <c r="I2" s="11" t="s">
        <v>30</v>
      </c>
      <c r="J2" s="11" t="s">
        <v>8</v>
      </c>
      <c r="K2" s="8" t="s">
        <v>31</v>
      </c>
    </row>
    <row r="3" ht="20" customHeight="1" spans="1:11">
      <c r="A3" s="35">
        <v>1</v>
      </c>
      <c r="B3" s="132" t="s">
        <v>178</v>
      </c>
      <c r="C3" s="132" t="s">
        <v>179</v>
      </c>
      <c r="D3" s="59">
        <v>246</v>
      </c>
      <c r="E3" s="35"/>
      <c r="F3" s="104">
        <v>246</v>
      </c>
      <c r="G3" s="59">
        <f t="shared" ref="G3:G66" si="0">F3</f>
        <v>246</v>
      </c>
      <c r="H3" s="20">
        <v>246</v>
      </c>
      <c r="I3" s="104">
        <v>246</v>
      </c>
      <c r="J3" s="104"/>
      <c r="K3" s="36">
        <v>15</v>
      </c>
    </row>
    <row r="4" ht="20" customHeight="1" spans="1:11">
      <c r="A4" s="35">
        <v>2</v>
      </c>
      <c r="B4" s="132" t="s">
        <v>178</v>
      </c>
      <c r="C4" s="132" t="s">
        <v>180</v>
      </c>
      <c r="D4" s="59">
        <v>307</v>
      </c>
      <c r="E4" s="35"/>
      <c r="F4" s="104">
        <v>307</v>
      </c>
      <c r="G4" s="59">
        <f t="shared" si="0"/>
        <v>307</v>
      </c>
      <c r="H4" s="20">
        <v>307</v>
      </c>
      <c r="I4" s="104">
        <v>307</v>
      </c>
      <c r="J4" s="104"/>
      <c r="K4" s="36">
        <v>5.09</v>
      </c>
    </row>
    <row r="5" ht="20" customHeight="1" spans="1:11">
      <c r="A5" s="35">
        <v>3</v>
      </c>
      <c r="B5" s="132" t="s">
        <v>178</v>
      </c>
      <c r="C5" s="132" t="s">
        <v>88</v>
      </c>
      <c r="D5" s="59">
        <v>140</v>
      </c>
      <c r="E5" s="35"/>
      <c r="F5" s="104">
        <v>140</v>
      </c>
      <c r="G5" s="59">
        <f t="shared" si="0"/>
        <v>140</v>
      </c>
      <c r="H5" s="20"/>
      <c r="I5" s="104">
        <v>140</v>
      </c>
      <c r="J5" s="104"/>
      <c r="K5" s="36">
        <v>249.3</v>
      </c>
    </row>
    <row r="6" ht="20" customHeight="1" spans="1:11">
      <c r="A6" s="35">
        <v>4</v>
      </c>
      <c r="B6" s="132" t="s">
        <v>178</v>
      </c>
      <c r="C6" s="132" t="s">
        <v>181</v>
      </c>
      <c r="D6" s="59">
        <v>118</v>
      </c>
      <c r="E6" s="35"/>
      <c r="F6" s="104">
        <v>118</v>
      </c>
      <c r="G6" s="59">
        <f t="shared" si="0"/>
        <v>118</v>
      </c>
      <c r="H6" s="20"/>
      <c r="I6" s="104">
        <v>118</v>
      </c>
      <c r="J6" s="104"/>
      <c r="K6" s="36">
        <v>4.8</v>
      </c>
    </row>
    <row r="7" ht="20" customHeight="1" spans="1:11">
      <c r="A7" s="35">
        <v>5</v>
      </c>
      <c r="B7" s="132" t="s">
        <v>178</v>
      </c>
      <c r="C7" s="132" t="s">
        <v>182</v>
      </c>
      <c r="D7" s="59">
        <v>261.8</v>
      </c>
      <c r="E7" s="35"/>
      <c r="F7" s="104">
        <v>261.8</v>
      </c>
      <c r="G7" s="59">
        <f t="shared" si="0"/>
        <v>261.8</v>
      </c>
      <c r="H7" s="20"/>
      <c r="I7" s="104">
        <v>261.8</v>
      </c>
      <c r="J7" s="104"/>
      <c r="K7" s="36">
        <v>7.53</v>
      </c>
    </row>
    <row r="8" ht="20" customHeight="1" spans="1:11">
      <c r="A8" s="35">
        <v>6</v>
      </c>
      <c r="B8" s="132" t="s">
        <v>178</v>
      </c>
      <c r="C8" s="132" t="s">
        <v>183</v>
      </c>
      <c r="D8" s="59">
        <v>360</v>
      </c>
      <c r="E8" s="35"/>
      <c r="F8" s="104">
        <v>360</v>
      </c>
      <c r="G8" s="59">
        <f t="shared" si="0"/>
        <v>360</v>
      </c>
      <c r="H8" s="20">
        <v>360</v>
      </c>
      <c r="I8" s="104">
        <v>360</v>
      </c>
      <c r="J8" s="104"/>
      <c r="K8" s="36">
        <v>5.97</v>
      </c>
    </row>
    <row r="9" ht="20" customHeight="1" spans="1:11">
      <c r="A9" s="35">
        <v>7</v>
      </c>
      <c r="B9" s="132" t="s">
        <v>178</v>
      </c>
      <c r="C9" s="132" t="s">
        <v>184</v>
      </c>
      <c r="D9" s="59">
        <v>51</v>
      </c>
      <c r="E9" s="35"/>
      <c r="F9" s="104">
        <v>51</v>
      </c>
      <c r="G9" s="59">
        <f t="shared" si="0"/>
        <v>51</v>
      </c>
      <c r="H9" s="20"/>
      <c r="I9" s="104">
        <v>51</v>
      </c>
      <c r="J9" s="104"/>
      <c r="K9" s="36">
        <v>10.01</v>
      </c>
    </row>
    <row r="10" ht="20" customHeight="1" spans="1:11">
      <c r="A10" s="35">
        <v>8</v>
      </c>
      <c r="B10" s="132" t="s">
        <v>178</v>
      </c>
      <c r="C10" s="132" t="s">
        <v>185</v>
      </c>
      <c r="D10" s="59">
        <v>50</v>
      </c>
      <c r="E10" s="35"/>
      <c r="F10" s="104">
        <v>50</v>
      </c>
      <c r="G10" s="59">
        <f t="shared" si="0"/>
        <v>50</v>
      </c>
      <c r="H10" s="20"/>
      <c r="I10" s="104">
        <v>50</v>
      </c>
      <c r="J10" s="104"/>
      <c r="K10" s="36">
        <v>3.1</v>
      </c>
    </row>
    <row r="11" ht="20" customHeight="1" spans="1:11">
      <c r="A11" s="35">
        <v>9</v>
      </c>
      <c r="B11" s="132" t="s">
        <v>178</v>
      </c>
      <c r="C11" s="132" t="s">
        <v>186</v>
      </c>
      <c r="D11" s="59">
        <v>170.2</v>
      </c>
      <c r="E11" s="35"/>
      <c r="F11" s="104">
        <v>170.2</v>
      </c>
      <c r="G11" s="59">
        <f t="shared" si="0"/>
        <v>170.2</v>
      </c>
      <c r="H11" s="20"/>
      <c r="I11" s="104">
        <v>170.2</v>
      </c>
      <c r="J11" s="104"/>
      <c r="K11" s="36">
        <v>6.56</v>
      </c>
    </row>
    <row r="12" ht="20" customHeight="1" spans="1:11">
      <c r="A12" s="35">
        <v>10</v>
      </c>
      <c r="B12" s="132" t="s">
        <v>178</v>
      </c>
      <c r="C12" s="132" t="s">
        <v>187</v>
      </c>
      <c r="D12" s="59">
        <v>28.8</v>
      </c>
      <c r="E12" s="35"/>
      <c r="F12" s="104">
        <v>28.8</v>
      </c>
      <c r="G12" s="59">
        <f t="shared" si="0"/>
        <v>28.8</v>
      </c>
      <c r="H12" s="20"/>
      <c r="I12" s="104">
        <v>28.8</v>
      </c>
      <c r="J12" s="104"/>
      <c r="K12" s="36">
        <v>4.33</v>
      </c>
    </row>
    <row r="13" ht="20" customHeight="1" spans="1:11">
      <c r="A13" s="35">
        <v>11</v>
      </c>
      <c r="B13" s="132" t="s">
        <v>178</v>
      </c>
      <c r="C13" s="132" t="s">
        <v>188</v>
      </c>
      <c r="D13" s="59">
        <v>60</v>
      </c>
      <c r="E13" s="35"/>
      <c r="F13" s="104">
        <v>60</v>
      </c>
      <c r="G13" s="59">
        <f t="shared" si="0"/>
        <v>60</v>
      </c>
      <c r="H13" s="20"/>
      <c r="I13" s="104">
        <v>60</v>
      </c>
      <c r="J13" s="104"/>
      <c r="K13" s="36">
        <v>8.54</v>
      </c>
    </row>
    <row r="14" ht="20" customHeight="1" spans="1:11">
      <c r="A14" s="35">
        <v>12</v>
      </c>
      <c r="B14" s="132" t="s">
        <v>178</v>
      </c>
      <c r="C14" s="132" t="s">
        <v>189</v>
      </c>
      <c r="D14" s="59">
        <v>171.1</v>
      </c>
      <c r="E14" s="35"/>
      <c r="F14" s="104">
        <v>171.1</v>
      </c>
      <c r="G14" s="59">
        <f t="shared" si="0"/>
        <v>171.1</v>
      </c>
      <c r="H14" s="20"/>
      <c r="I14" s="104">
        <v>171.1</v>
      </c>
      <c r="J14" s="104"/>
      <c r="K14" s="36">
        <v>2</v>
      </c>
    </row>
    <row r="15" ht="20" customHeight="1" spans="1:11">
      <c r="A15" s="35">
        <v>13</v>
      </c>
      <c r="B15" s="132" t="s">
        <v>178</v>
      </c>
      <c r="C15" s="132" t="s">
        <v>190</v>
      </c>
      <c r="D15" s="59">
        <v>264.6</v>
      </c>
      <c r="E15" s="35"/>
      <c r="F15" s="104">
        <v>264.6</v>
      </c>
      <c r="G15" s="59">
        <f t="shared" si="0"/>
        <v>264.6</v>
      </c>
      <c r="H15" s="20"/>
      <c r="I15" s="104">
        <v>264.6</v>
      </c>
      <c r="J15" s="104"/>
      <c r="K15" s="36">
        <v>7.23</v>
      </c>
    </row>
    <row r="16" ht="20" customHeight="1" spans="1:11">
      <c r="A16" s="35">
        <v>14</v>
      </c>
      <c r="B16" s="132" t="s">
        <v>178</v>
      </c>
      <c r="C16" s="132" t="s">
        <v>191</v>
      </c>
      <c r="D16" s="59">
        <v>131</v>
      </c>
      <c r="E16" s="35"/>
      <c r="F16" s="104">
        <v>131</v>
      </c>
      <c r="G16" s="59">
        <f t="shared" si="0"/>
        <v>131</v>
      </c>
      <c r="H16" s="20"/>
      <c r="I16" s="104">
        <v>131</v>
      </c>
      <c r="J16" s="104"/>
      <c r="K16" s="36">
        <v>10.61</v>
      </c>
    </row>
    <row r="17" ht="20" customHeight="1" spans="1:11">
      <c r="A17" s="35">
        <v>15</v>
      </c>
      <c r="B17" s="132" t="s">
        <v>178</v>
      </c>
      <c r="C17" s="132" t="s">
        <v>192</v>
      </c>
      <c r="D17" s="59">
        <v>75</v>
      </c>
      <c r="E17" s="35"/>
      <c r="F17" s="104">
        <v>75</v>
      </c>
      <c r="G17" s="59">
        <f t="shared" si="0"/>
        <v>75</v>
      </c>
      <c r="H17" s="20"/>
      <c r="I17" s="104">
        <v>75</v>
      </c>
      <c r="J17" s="104"/>
      <c r="K17" s="36">
        <v>6.38</v>
      </c>
    </row>
    <row r="18" ht="20" customHeight="1" spans="1:11">
      <c r="A18" s="35">
        <v>16</v>
      </c>
      <c r="B18" s="132" t="s">
        <v>178</v>
      </c>
      <c r="C18" s="132" t="s">
        <v>193</v>
      </c>
      <c r="D18" s="59">
        <v>105</v>
      </c>
      <c r="E18" s="35"/>
      <c r="F18" s="104">
        <v>105</v>
      </c>
      <c r="G18" s="59">
        <f t="shared" si="0"/>
        <v>105</v>
      </c>
      <c r="H18" s="20"/>
      <c r="I18" s="104">
        <v>105</v>
      </c>
      <c r="J18" s="104"/>
      <c r="K18" s="36">
        <v>7.36</v>
      </c>
    </row>
    <row r="19" ht="20" customHeight="1" spans="1:11">
      <c r="A19" s="35">
        <v>17</v>
      </c>
      <c r="B19" s="132" t="s">
        <v>178</v>
      </c>
      <c r="C19" s="132" t="s">
        <v>194</v>
      </c>
      <c r="D19" s="59">
        <v>210</v>
      </c>
      <c r="E19" s="35"/>
      <c r="F19" s="104">
        <v>210</v>
      </c>
      <c r="G19" s="59">
        <f t="shared" si="0"/>
        <v>210</v>
      </c>
      <c r="H19" s="20">
        <v>210</v>
      </c>
      <c r="I19" s="104">
        <v>210</v>
      </c>
      <c r="J19" s="104"/>
      <c r="K19" s="36">
        <v>7.71</v>
      </c>
    </row>
    <row r="20" ht="20" customHeight="1" spans="1:11">
      <c r="A20" s="35">
        <v>18</v>
      </c>
      <c r="B20" s="132" t="s">
        <v>178</v>
      </c>
      <c r="C20" s="132" t="s">
        <v>195</v>
      </c>
      <c r="D20" s="59">
        <v>139.6</v>
      </c>
      <c r="E20" s="35"/>
      <c r="F20" s="104">
        <v>139.6</v>
      </c>
      <c r="G20" s="59">
        <f t="shared" si="0"/>
        <v>139.6</v>
      </c>
      <c r="H20" s="20"/>
      <c r="I20" s="104">
        <v>139.6</v>
      </c>
      <c r="J20" s="104"/>
      <c r="K20" s="36">
        <v>11.17</v>
      </c>
    </row>
    <row r="21" ht="30" customHeight="1" spans="1:11">
      <c r="A21" s="35">
        <v>19</v>
      </c>
      <c r="B21" s="132" t="s">
        <v>196</v>
      </c>
      <c r="C21" s="132" t="s">
        <v>197</v>
      </c>
      <c r="D21" s="59">
        <v>120</v>
      </c>
      <c r="E21" s="35"/>
      <c r="F21" s="104">
        <v>156.36</v>
      </c>
      <c r="G21" s="59">
        <f t="shared" si="0"/>
        <v>156.36</v>
      </c>
      <c r="H21" s="20"/>
      <c r="I21" s="104">
        <v>156.36</v>
      </c>
      <c r="J21" s="104"/>
      <c r="K21" s="36">
        <v>8.24</v>
      </c>
    </row>
    <row r="22" ht="20" customHeight="1" spans="1:11">
      <c r="A22" s="35">
        <v>20</v>
      </c>
      <c r="B22" s="132" t="s">
        <v>196</v>
      </c>
      <c r="C22" s="132" t="s">
        <v>198</v>
      </c>
      <c r="D22" s="59">
        <v>304.5</v>
      </c>
      <c r="E22" s="35"/>
      <c r="F22" s="104">
        <v>304.5</v>
      </c>
      <c r="G22" s="59">
        <f t="shared" si="0"/>
        <v>304.5</v>
      </c>
      <c r="H22" s="20"/>
      <c r="I22" s="104">
        <v>304.5</v>
      </c>
      <c r="J22" s="104"/>
      <c r="K22" s="36">
        <v>7.63</v>
      </c>
    </row>
    <row r="23" ht="20" customHeight="1" spans="1:11">
      <c r="A23" s="35">
        <v>21</v>
      </c>
      <c r="B23" s="132" t="s">
        <v>196</v>
      </c>
      <c r="C23" s="132" t="s">
        <v>199</v>
      </c>
      <c r="D23" s="59">
        <v>200</v>
      </c>
      <c r="E23" s="35"/>
      <c r="F23" s="104">
        <v>200</v>
      </c>
      <c r="G23" s="59">
        <f t="shared" si="0"/>
        <v>200</v>
      </c>
      <c r="H23" s="20"/>
      <c r="I23" s="104">
        <v>200</v>
      </c>
      <c r="J23" s="104"/>
      <c r="K23" s="36">
        <v>8.12</v>
      </c>
    </row>
    <row r="24" ht="20" customHeight="1" spans="1:11">
      <c r="A24" s="35">
        <v>22</v>
      </c>
      <c r="B24" s="132" t="s">
        <v>196</v>
      </c>
      <c r="C24" s="132" t="s">
        <v>200</v>
      </c>
      <c r="D24" s="59">
        <v>36</v>
      </c>
      <c r="E24" s="35"/>
      <c r="F24" s="35">
        <v>36</v>
      </c>
      <c r="G24" s="59">
        <f t="shared" si="0"/>
        <v>36</v>
      </c>
      <c r="H24" s="20"/>
      <c r="I24" s="104">
        <v>36</v>
      </c>
      <c r="J24" s="104"/>
      <c r="K24" s="36">
        <v>8.58</v>
      </c>
    </row>
    <row r="25" ht="20" customHeight="1" spans="1:11">
      <c r="A25" s="35">
        <v>23</v>
      </c>
      <c r="B25" s="132" t="s">
        <v>196</v>
      </c>
      <c r="C25" s="132" t="s">
        <v>201</v>
      </c>
      <c r="D25" s="59">
        <v>25</v>
      </c>
      <c r="E25" s="35"/>
      <c r="F25" s="35">
        <v>25</v>
      </c>
      <c r="G25" s="59">
        <f t="shared" si="0"/>
        <v>25</v>
      </c>
      <c r="H25" s="20"/>
      <c r="I25" s="104">
        <v>25</v>
      </c>
      <c r="J25" s="104"/>
      <c r="K25" s="36">
        <v>9.98</v>
      </c>
    </row>
    <row r="26" ht="20" customHeight="1" spans="1:11">
      <c r="A26" s="35">
        <v>24</v>
      </c>
      <c r="B26" s="132" t="s">
        <v>202</v>
      </c>
      <c r="C26" s="132" t="s">
        <v>203</v>
      </c>
      <c r="D26" s="59">
        <v>58</v>
      </c>
      <c r="E26" s="35"/>
      <c r="F26" s="59">
        <v>58</v>
      </c>
      <c r="G26" s="59">
        <f t="shared" si="0"/>
        <v>58</v>
      </c>
      <c r="H26" s="20">
        <v>58</v>
      </c>
      <c r="I26" s="104">
        <v>58</v>
      </c>
      <c r="J26" s="104"/>
      <c r="K26" s="36">
        <v>8.35</v>
      </c>
    </row>
    <row r="27" ht="20" customHeight="1" spans="1:11">
      <c r="A27" s="35">
        <v>25</v>
      </c>
      <c r="B27" s="132" t="s">
        <v>202</v>
      </c>
      <c r="C27" s="132" t="s">
        <v>204</v>
      </c>
      <c r="D27" s="59">
        <v>9.8</v>
      </c>
      <c r="E27" s="35"/>
      <c r="F27" s="59">
        <v>9.8</v>
      </c>
      <c r="G27" s="59">
        <f t="shared" si="0"/>
        <v>9.8</v>
      </c>
      <c r="H27" s="20"/>
      <c r="I27" s="104">
        <v>9.8</v>
      </c>
      <c r="J27" s="104"/>
      <c r="K27" s="36">
        <v>1.59</v>
      </c>
    </row>
    <row r="28" ht="20" customHeight="1" spans="1:11">
      <c r="A28" s="35">
        <v>26</v>
      </c>
      <c r="B28" s="132" t="s">
        <v>202</v>
      </c>
      <c r="C28" s="132" t="s">
        <v>89</v>
      </c>
      <c r="D28" s="59">
        <v>45</v>
      </c>
      <c r="E28" s="35"/>
      <c r="F28" s="59">
        <v>45</v>
      </c>
      <c r="G28" s="59">
        <f t="shared" si="0"/>
        <v>45</v>
      </c>
      <c r="H28" s="20"/>
      <c r="I28" s="104">
        <v>45</v>
      </c>
      <c r="J28" s="104"/>
      <c r="K28" s="36">
        <v>6.14</v>
      </c>
    </row>
    <row r="29" ht="45" customHeight="1" spans="1:11">
      <c r="A29" s="35">
        <v>27</v>
      </c>
      <c r="B29" s="132" t="s">
        <v>202</v>
      </c>
      <c r="C29" s="132" t="s">
        <v>205</v>
      </c>
      <c r="D29" s="59">
        <v>650</v>
      </c>
      <c r="E29" s="35"/>
      <c r="F29" s="59">
        <v>650</v>
      </c>
      <c r="G29" s="59">
        <f t="shared" si="0"/>
        <v>650</v>
      </c>
      <c r="H29" s="20">
        <v>650</v>
      </c>
      <c r="I29" s="104">
        <v>650</v>
      </c>
      <c r="J29" s="104"/>
      <c r="K29" s="36">
        <v>6.2</v>
      </c>
    </row>
    <row r="30" ht="20" customHeight="1" spans="1:11">
      <c r="A30" s="35">
        <v>28</v>
      </c>
      <c r="B30" s="132" t="s">
        <v>206</v>
      </c>
      <c r="C30" s="132" t="s">
        <v>207</v>
      </c>
      <c r="D30" s="59">
        <v>260</v>
      </c>
      <c r="E30" s="35"/>
      <c r="F30" s="59">
        <v>260</v>
      </c>
      <c r="G30" s="59">
        <f t="shared" si="0"/>
        <v>260</v>
      </c>
      <c r="H30" s="20"/>
      <c r="I30" s="104">
        <v>260</v>
      </c>
      <c r="J30" s="104"/>
      <c r="K30" s="36">
        <v>2.2</v>
      </c>
    </row>
    <row r="31" ht="20" customHeight="1" spans="1:11">
      <c r="A31" s="35">
        <v>29</v>
      </c>
      <c r="B31" s="132" t="s">
        <v>206</v>
      </c>
      <c r="C31" s="132" t="s">
        <v>208</v>
      </c>
      <c r="D31" s="59">
        <v>254</v>
      </c>
      <c r="E31" s="35"/>
      <c r="F31" s="59">
        <v>254</v>
      </c>
      <c r="G31" s="59">
        <f t="shared" si="0"/>
        <v>254</v>
      </c>
      <c r="H31" s="20"/>
      <c r="I31" s="104">
        <v>254</v>
      </c>
      <c r="J31" s="104"/>
      <c r="K31" s="36">
        <v>5.55</v>
      </c>
    </row>
    <row r="32" ht="20" customHeight="1" spans="1:11">
      <c r="A32" s="35">
        <v>30</v>
      </c>
      <c r="B32" s="132" t="s">
        <v>206</v>
      </c>
      <c r="C32" s="132" t="s">
        <v>209</v>
      </c>
      <c r="D32" s="59">
        <v>140</v>
      </c>
      <c r="E32" s="35"/>
      <c r="F32" s="59">
        <v>140</v>
      </c>
      <c r="G32" s="59">
        <f t="shared" si="0"/>
        <v>140</v>
      </c>
      <c r="H32" s="20"/>
      <c r="I32" s="104">
        <v>140</v>
      </c>
      <c r="J32" s="104"/>
      <c r="K32" s="36">
        <v>7.2</v>
      </c>
    </row>
    <row r="33" ht="20" customHeight="1" spans="1:11">
      <c r="A33" s="35">
        <v>31</v>
      </c>
      <c r="B33" s="132" t="s">
        <v>206</v>
      </c>
      <c r="C33" s="132" t="s">
        <v>210</v>
      </c>
      <c r="D33" s="59">
        <v>151.9</v>
      </c>
      <c r="E33" s="35"/>
      <c r="F33" s="59">
        <v>151.9</v>
      </c>
      <c r="G33" s="59">
        <f t="shared" si="0"/>
        <v>151.9</v>
      </c>
      <c r="H33" s="20"/>
      <c r="I33" s="104">
        <v>151.9</v>
      </c>
      <c r="J33" s="104"/>
      <c r="K33" s="36">
        <v>5.86</v>
      </c>
    </row>
    <row r="34" ht="20" customHeight="1" spans="1:11">
      <c r="A34" s="35">
        <v>32</v>
      </c>
      <c r="B34" s="132" t="s">
        <v>206</v>
      </c>
      <c r="C34" s="132" t="s">
        <v>211</v>
      </c>
      <c r="D34" s="59">
        <v>520</v>
      </c>
      <c r="E34" s="35"/>
      <c r="F34" s="59">
        <v>520</v>
      </c>
      <c r="G34" s="59">
        <f t="shared" si="0"/>
        <v>520</v>
      </c>
      <c r="H34" s="20">
        <v>520</v>
      </c>
      <c r="I34" s="104">
        <v>520</v>
      </c>
      <c r="J34" s="104"/>
      <c r="K34" s="36">
        <v>7.27</v>
      </c>
    </row>
    <row r="35" ht="20" customHeight="1" spans="1:11">
      <c r="A35" s="35">
        <v>33</v>
      </c>
      <c r="B35" s="132" t="s">
        <v>206</v>
      </c>
      <c r="C35" s="132" t="s">
        <v>212</v>
      </c>
      <c r="D35" s="59">
        <v>110</v>
      </c>
      <c r="E35" s="35"/>
      <c r="F35" s="59">
        <v>110</v>
      </c>
      <c r="G35" s="59">
        <f t="shared" si="0"/>
        <v>110</v>
      </c>
      <c r="H35" s="20"/>
      <c r="I35" s="104">
        <v>110</v>
      </c>
      <c r="J35" s="104"/>
      <c r="K35" s="36">
        <v>6.54</v>
      </c>
    </row>
    <row r="36" ht="20" customHeight="1" spans="1:11">
      <c r="A36" s="35">
        <v>34</v>
      </c>
      <c r="B36" s="132" t="s">
        <v>206</v>
      </c>
      <c r="C36" s="132" t="s">
        <v>213</v>
      </c>
      <c r="D36" s="59">
        <v>185</v>
      </c>
      <c r="E36" s="35"/>
      <c r="F36" s="59">
        <v>100</v>
      </c>
      <c r="G36" s="59">
        <f t="shared" si="0"/>
        <v>100</v>
      </c>
      <c r="H36" s="20"/>
      <c r="I36" s="104">
        <v>100</v>
      </c>
      <c r="J36" s="104"/>
      <c r="K36" s="36">
        <v>6.44</v>
      </c>
    </row>
    <row r="37" ht="20" customHeight="1" spans="1:11">
      <c r="A37" s="35">
        <v>35</v>
      </c>
      <c r="B37" s="132" t="s">
        <v>206</v>
      </c>
      <c r="C37" s="132" t="s">
        <v>214</v>
      </c>
      <c r="D37" s="59">
        <v>100</v>
      </c>
      <c r="E37" s="35"/>
      <c r="F37" s="59">
        <v>100</v>
      </c>
      <c r="G37" s="59">
        <f t="shared" si="0"/>
        <v>100</v>
      </c>
      <c r="H37" s="20"/>
      <c r="I37" s="104">
        <v>100</v>
      </c>
      <c r="J37" s="104"/>
      <c r="K37" s="36">
        <v>5.07</v>
      </c>
    </row>
    <row r="38" ht="20" customHeight="1" spans="1:11">
      <c r="A38" s="35">
        <v>36</v>
      </c>
      <c r="B38" s="132" t="s">
        <v>206</v>
      </c>
      <c r="C38" s="132" t="s">
        <v>215</v>
      </c>
      <c r="D38" s="59">
        <v>90</v>
      </c>
      <c r="E38" s="35"/>
      <c r="F38" s="59">
        <v>90</v>
      </c>
      <c r="G38" s="59">
        <f t="shared" si="0"/>
        <v>90</v>
      </c>
      <c r="H38" s="20"/>
      <c r="I38" s="104">
        <v>90</v>
      </c>
      <c r="J38" s="104"/>
      <c r="K38" s="36">
        <v>2.74</v>
      </c>
    </row>
    <row r="39" ht="20" customHeight="1" spans="1:11">
      <c r="A39" s="35">
        <v>37</v>
      </c>
      <c r="B39" s="132" t="s">
        <v>206</v>
      </c>
      <c r="C39" s="132" t="s">
        <v>216</v>
      </c>
      <c r="D39" s="59">
        <v>320</v>
      </c>
      <c r="E39" s="35"/>
      <c r="F39" s="59">
        <v>320</v>
      </c>
      <c r="G39" s="59">
        <f t="shared" si="0"/>
        <v>320</v>
      </c>
      <c r="H39" s="20">
        <v>320</v>
      </c>
      <c r="I39" s="104">
        <v>320</v>
      </c>
      <c r="J39" s="104"/>
      <c r="K39" s="36">
        <v>5.76</v>
      </c>
    </row>
    <row r="40" ht="20" customHeight="1" spans="1:11">
      <c r="A40" s="35">
        <v>38</v>
      </c>
      <c r="B40" s="132" t="s">
        <v>206</v>
      </c>
      <c r="C40" s="132" t="s">
        <v>217</v>
      </c>
      <c r="D40" s="59">
        <v>124.6</v>
      </c>
      <c r="E40" s="35"/>
      <c r="F40" s="59">
        <v>124.6</v>
      </c>
      <c r="G40" s="59">
        <f t="shared" si="0"/>
        <v>124.6</v>
      </c>
      <c r="H40" s="20"/>
      <c r="I40" s="104">
        <v>124.6</v>
      </c>
      <c r="J40" s="104"/>
      <c r="K40" s="36">
        <v>5.87</v>
      </c>
    </row>
    <row r="41" ht="20" customHeight="1" spans="1:11">
      <c r="A41" s="35">
        <v>39</v>
      </c>
      <c r="B41" s="132" t="s">
        <v>206</v>
      </c>
      <c r="C41" s="132" t="s">
        <v>218</v>
      </c>
      <c r="D41" s="59">
        <v>23</v>
      </c>
      <c r="E41" s="35"/>
      <c r="F41" s="59">
        <v>23</v>
      </c>
      <c r="G41" s="59">
        <f t="shared" si="0"/>
        <v>23</v>
      </c>
      <c r="H41" s="20"/>
      <c r="I41" s="104">
        <v>23</v>
      </c>
      <c r="J41" s="104"/>
      <c r="K41" s="36">
        <v>7.24</v>
      </c>
    </row>
    <row r="42" ht="20" customHeight="1" spans="1:11">
      <c r="A42" s="35">
        <v>40</v>
      </c>
      <c r="B42" s="132" t="s">
        <v>206</v>
      </c>
      <c r="C42" s="132" t="s">
        <v>219</v>
      </c>
      <c r="D42" s="59">
        <v>265</v>
      </c>
      <c r="E42" s="35"/>
      <c r="F42" s="59">
        <v>195</v>
      </c>
      <c r="G42" s="59">
        <f t="shared" si="0"/>
        <v>195</v>
      </c>
      <c r="H42" s="20"/>
      <c r="I42" s="104">
        <v>194.82</v>
      </c>
      <c r="J42" s="104">
        <v>0.18</v>
      </c>
      <c r="K42" s="36">
        <v>5.44</v>
      </c>
    </row>
    <row r="43" ht="20" customHeight="1" spans="1:11">
      <c r="A43" s="35">
        <v>41</v>
      </c>
      <c r="B43" s="132" t="s">
        <v>206</v>
      </c>
      <c r="C43" s="132" t="s">
        <v>220</v>
      </c>
      <c r="D43" s="59">
        <v>160</v>
      </c>
      <c r="E43" s="35"/>
      <c r="F43" s="59">
        <v>160</v>
      </c>
      <c r="G43" s="59">
        <f t="shared" si="0"/>
        <v>160</v>
      </c>
      <c r="H43" s="20"/>
      <c r="I43" s="104">
        <v>160</v>
      </c>
      <c r="J43" s="104"/>
      <c r="K43" s="36">
        <v>8.57</v>
      </c>
    </row>
    <row r="44" ht="20" customHeight="1" spans="1:11">
      <c r="A44" s="35">
        <v>42</v>
      </c>
      <c r="B44" s="132" t="s">
        <v>206</v>
      </c>
      <c r="C44" s="132" t="s">
        <v>221</v>
      </c>
      <c r="D44" s="59">
        <v>190</v>
      </c>
      <c r="E44" s="35"/>
      <c r="F44" s="59">
        <v>190</v>
      </c>
      <c r="G44" s="59">
        <f t="shared" si="0"/>
        <v>190</v>
      </c>
      <c r="H44" s="20"/>
      <c r="I44" s="104">
        <v>190</v>
      </c>
      <c r="J44" s="104"/>
      <c r="K44" s="36">
        <v>3.06</v>
      </c>
    </row>
    <row r="45" ht="20" customHeight="1" spans="1:11">
      <c r="A45" s="35">
        <v>43</v>
      </c>
      <c r="B45" s="132" t="s">
        <v>206</v>
      </c>
      <c r="C45" s="132" t="s">
        <v>222</v>
      </c>
      <c r="D45" s="59">
        <v>166</v>
      </c>
      <c r="E45" s="35"/>
      <c r="F45" s="59">
        <v>166</v>
      </c>
      <c r="G45" s="59">
        <f t="shared" si="0"/>
        <v>166</v>
      </c>
      <c r="H45" s="20"/>
      <c r="I45" s="104">
        <v>166</v>
      </c>
      <c r="J45" s="104"/>
      <c r="K45" s="36">
        <v>3.47</v>
      </c>
    </row>
    <row r="46" ht="20" customHeight="1" spans="1:11">
      <c r="A46" s="35">
        <v>44</v>
      </c>
      <c r="B46" s="132" t="s">
        <v>206</v>
      </c>
      <c r="C46" s="132" t="s">
        <v>223</v>
      </c>
      <c r="D46" s="59">
        <v>426</v>
      </c>
      <c r="E46" s="35"/>
      <c r="F46" s="59">
        <v>426</v>
      </c>
      <c r="G46" s="59">
        <f t="shared" si="0"/>
        <v>426</v>
      </c>
      <c r="H46" s="20"/>
      <c r="I46" s="104">
        <v>426</v>
      </c>
      <c r="J46" s="104"/>
      <c r="K46" s="36">
        <v>4.1</v>
      </c>
    </row>
    <row r="47" ht="20" customHeight="1" spans="1:11">
      <c r="A47" s="35">
        <v>45</v>
      </c>
      <c r="B47" s="132" t="s">
        <v>206</v>
      </c>
      <c r="C47" s="132" t="s">
        <v>224</v>
      </c>
      <c r="D47" s="59">
        <v>46.6</v>
      </c>
      <c r="E47" s="35"/>
      <c r="F47" s="59">
        <v>46.6</v>
      </c>
      <c r="G47" s="59">
        <f t="shared" si="0"/>
        <v>46.6</v>
      </c>
      <c r="H47" s="20"/>
      <c r="I47" s="104">
        <v>46.6</v>
      </c>
      <c r="J47" s="104"/>
      <c r="K47" s="36">
        <v>6.87</v>
      </c>
    </row>
    <row r="48" ht="20" customHeight="1" spans="1:11">
      <c r="A48" s="35">
        <v>46</v>
      </c>
      <c r="B48" s="132" t="s">
        <v>206</v>
      </c>
      <c r="C48" s="132" t="s">
        <v>225</v>
      </c>
      <c r="D48" s="59">
        <v>130</v>
      </c>
      <c r="E48" s="35"/>
      <c r="F48" s="59">
        <v>130</v>
      </c>
      <c r="G48" s="59">
        <f t="shared" si="0"/>
        <v>130</v>
      </c>
      <c r="H48" s="20"/>
      <c r="I48" s="104">
        <v>130</v>
      </c>
      <c r="J48" s="104"/>
      <c r="K48" s="36">
        <v>5.01</v>
      </c>
    </row>
    <row r="49" ht="20" customHeight="1" spans="1:11">
      <c r="A49" s="35">
        <v>47</v>
      </c>
      <c r="B49" s="132" t="s">
        <v>206</v>
      </c>
      <c r="C49" s="132" t="s">
        <v>226</v>
      </c>
      <c r="D49" s="59">
        <v>215</v>
      </c>
      <c r="E49" s="35"/>
      <c r="F49" s="59">
        <v>45</v>
      </c>
      <c r="G49" s="59">
        <f t="shared" si="0"/>
        <v>45</v>
      </c>
      <c r="H49" s="20"/>
      <c r="I49" s="104">
        <v>45</v>
      </c>
      <c r="J49" s="104"/>
      <c r="K49" s="36">
        <v>10.27</v>
      </c>
    </row>
    <row r="50" ht="20" customHeight="1" spans="1:11">
      <c r="A50" s="35">
        <v>48</v>
      </c>
      <c r="B50" s="132" t="s">
        <v>206</v>
      </c>
      <c r="C50" s="132" t="s">
        <v>227</v>
      </c>
      <c r="D50" s="59">
        <v>121.3</v>
      </c>
      <c r="E50" s="35"/>
      <c r="F50" s="59">
        <v>121.3</v>
      </c>
      <c r="G50" s="59">
        <f t="shared" si="0"/>
        <v>121.3</v>
      </c>
      <c r="H50" s="20"/>
      <c r="I50" s="104">
        <v>121.3</v>
      </c>
      <c r="J50" s="104"/>
      <c r="K50" s="36">
        <v>7.13</v>
      </c>
    </row>
    <row r="51" ht="20" customHeight="1" spans="1:11">
      <c r="A51" s="35">
        <v>49</v>
      </c>
      <c r="B51" s="132" t="s">
        <v>206</v>
      </c>
      <c r="C51" s="132" t="s">
        <v>228</v>
      </c>
      <c r="D51" s="59">
        <v>231.58</v>
      </c>
      <c r="E51" s="35"/>
      <c r="F51" s="59">
        <v>231.58</v>
      </c>
      <c r="G51" s="59">
        <f t="shared" si="0"/>
        <v>231.58</v>
      </c>
      <c r="H51" s="20"/>
      <c r="I51" s="104">
        <v>231.58</v>
      </c>
      <c r="J51" s="104"/>
      <c r="K51" s="36">
        <v>5.26</v>
      </c>
    </row>
    <row r="52" ht="20" customHeight="1" spans="1:11">
      <c r="A52" s="35">
        <v>50</v>
      </c>
      <c r="B52" s="132" t="s">
        <v>206</v>
      </c>
      <c r="C52" s="132" t="s">
        <v>229</v>
      </c>
      <c r="D52" s="59">
        <v>73</v>
      </c>
      <c r="E52" s="35"/>
      <c r="F52" s="59">
        <v>73</v>
      </c>
      <c r="G52" s="59">
        <f t="shared" si="0"/>
        <v>73</v>
      </c>
      <c r="H52" s="20">
        <v>73</v>
      </c>
      <c r="I52" s="104">
        <v>73</v>
      </c>
      <c r="J52" s="104"/>
      <c r="K52" s="36">
        <v>6.37</v>
      </c>
    </row>
    <row r="53" ht="20" customHeight="1" spans="1:11">
      <c r="A53" s="35">
        <v>51</v>
      </c>
      <c r="B53" s="132" t="s">
        <v>206</v>
      </c>
      <c r="C53" s="132" t="s">
        <v>230</v>
      </c>
      <c r="D53" s="59">
        <v>30</v>
      </c>
      <c r="E53" s="35"/>
      <c r="F53" s="59">
        <v>30</v>
      </c>
      <c r="G53" s="59">
        <f t="shared" si="0"/>
        <v>30</v>
      </c>
      <c r="H53" s="20"/>
      <c r="I53" s="104">
        <v>30</v>
      </c>
      <c r="J53" s="104"/>
      <c r="K53" s="36">
        <v>9.04</v>
      </c>
    </row>
    <row r="54" ht="20" customHeight="1" spans="1:11">
      <c r="A54" s="35">
        <v>52</v>
      </c>
      <c r="B54" s="132" t="s">
        <v>206</v>
      </c>
      <c r="C54" s="132" t="s">
        <v>231</v>
      </c>
      <c r="D54" s="59">
        <v>60</v>
      </c>
      <c r="E54" s="35"/>
      <c r="F54" s="59">
        <v>60</v>
      </c>
      <c r="G54" s="59">
        <f t="shared" si="0"/>
        <v>60</v>
      </c>
      <c r="H54" s="20"/>
      <c r="I54" s="104">
        <v>60</v>
      </c>
      <c r="J54" s="104"/>
      <c r="K54" s="36">
        <v>6.26</v>
      </c>
    </row>
    <row r="55" ht="20" customHeight="1" spans="1:11">
      <c r="A55" s="35">
        <v>53</v>
      </c>
      <c r="B55" s="132" t="s">
        <v>206</v>
      </c>
      <c r="C55" s="132" t="s">
        <v>232</v>
      </c>
      <c r="D55" s="59">
        <v>800</v>
      </c>
      <c r="E55" s="35"/>
      <c r="F55" s="59">
        <v>800</v>
      </c>
      <c r="G55" s="59">
        <f t="shared" si="0"/>
        <v>800</v>
      </c>
      <c r="H55" s="20">
        <v>800</v>
      </c>
      <c r="I55" s="104">
        <v>800</v>
      </c>
      <c r="J55" s="104"/>
      <c r="K55" s="36">
        <v>8.7</v>
      </c>
    </row>
    <row r="56" ht="20" customHeight="1" spans="1:11">
      <c r="A56" s="35">
        <v>54</v>
      </c>
      <c r="B56" s="132" t="s">
        <v>206</v>
      </c>
      <c r="C56" s="132" t="s">
        <v>233</v>
      </c>
      <c r="D56" s="59">
        <v>96.6</v>
      </c>
      <c r="E56" s="35"/>
      <c r="F56" s="59">
        <v>96.6</v>
      </c>
      <c r="G56" s="59">
        <f t="shared" si="0"/>
        <v>96.6</v>
      </c>
      <c r="H56" s="20"/>
      <c r="I56" s="104">
        <v>96.6</v>
      </c>
      <c r="J56" s="104"/>
      <c r="K56" s="36">
        <v>3.4</v>
      </c>
    </row>
    <row r="57" ht="20" customHeight="1" spans="1:11">
      <c r="A57" s="35">
        <v>55</v>
      </c>
      <c r="B57" s="132" t="s">
        <v>206</v>
      </c>
      <c r="C57" s="132" t="s">
        <v>234</v>
      </c>
      <c r="D57" s="59">
        <v>31</v>
      </c>
      <c r="E57" s="35"/>
      <c r="F57" s="59">
        <v>31</v>
      </c>
      <c r="G57" s="59">
        <f t="shared" si="0"/>
        <v>31</v>
      </c>
      <c r="H57" s="20"/>
      <c r="I57" s="104">
        <v>31</v>
      </c>
      <c r="J57" s="104"/>
      <c r="K57" s="36">
        <v>5.78</v>
      </c>
    </row>
    <row r="58" ht="20" customHeight="1" spans="1:11">
      <c r="A58" s="35">
        <v>56</v>
      </c>
      <c r="B58" s="132" t="s">
        <v>206</v>
      </c>
      <c r="C58" s="132" t="s">
        <v>235</v>
      </c>
      <c r="D58" s="59">
        <v>668</v>
      </c>
      <c r="E58" s="35"/>
      <c r="F58" s="59">
        <v>368</v>
      </c>
      <c r="G58" s="59">
        <f t="shared" si="0"/>
        <v>368</v>
      </c>
      <c r="H58" s="20"/>
      <c r="I58" s="104">
        <v>368</v>
      </c>
      <c r="J58" s="104"/>
      <c r="K58" s="36">
        <v>4.43</v>
      </c>
    </row>
    <row r="59" ht="20" customHeight="1" spans="1:11">
      <c r="A59" s="35">
        <v>57</v>
      </c>
      <c r="B59" s="132" t="s">
        <v>206</v>
      </c>
      <c r="C59" s="132" t="s">
        <v>236</v>
      </c>
      <c r="D59" s="59">
        <v>24</v>
      </c>
      <c r="E59" s="35"/>
      <c r="F59" s="59">
        <v>24</v>
      </c>
      <c r="G59" s="59">
        <f t="shared" si="0"/>
        <v>24</v>
      </c>
      <c r="H59" s="20"/>
      <c r="I59" s="104">
        <v>24</v>
      </c>
      <c r="J59" s="104"/>
      <c r="K59" s="36">
        <v>6.02</v>
      </c>
    </row>
    <row r="60" ht="20" customHeight="1" spans="1:11">
      <c r="A60" s="35">
        <v>58</v>
      </c>
      <c r="B60" s="132" t="s">
        <v>206</v>
      </c>
      <c r="C60" s="132" t="s">
        <v>237</v>
      </c>
      <c r="D60" s="59">
        <v>180</v>
      </c>
      <c r="E60" s="35"/>
      <c r="F60" s="59">
        <v>180</v>
      </c>
      <c r="G60" s="59">
        <f t="shared" si="0"/>
        <v>180</v>
      </c>
      <c r="H60" s="20"/>
      <c r="I60" s="104">
        <v>180</v>
      </c>
      <c r="J60" s="104"/>
      <c r="K60" s="36">
        <v>2.65</v>
      </c>
    </row>
    <row r="61" ht="20" customHeight="1" spans="1:11">
      <c r="A61" s="35">
        <v>59</v>
      </c>
      <c r="B61" s="132" t="s">
        <v>206</v>
      </c>
      <c r="C61" s="132" t="s">
        <v>238</v>
      </c>
      <c r="D61" s="59">
        <v>105.97</v>
      </c>
      <c r="E61" s="35"/>
      <c r="F61" s="59">
        <v>105.97</v>
      </c>
      <c r="G61" s="59">
        <f t="shared" si="0"/>
        <v>105.97</v>
      </c>
      <c r="H61" s="20"/>
      <c r="I61" s="104">
        <v>105.97</v>
      </c>
      <c r="J61" s="104"/>
      <c r="K61" s="36">
        <v>7.87</v>
      </c>
    </row>
    <row r="62" ht="20" customHeight="1" spans="1:11">
      <c r="A62" s="35">
        <v>60</v>
      </c>
      <c r="B62" s="132" t="s">
        <v>206</v>
      </c>
      <c r="C62" s="132" t="s">
        <v>239</v>
      </c>
      <c r="D62" s="59">
        <v>252</v>
      </c>
      <c r="E62" s="35"/>
      <c r="F62" s="59">
        <v>252</v>
      </c>
      <c r="G62" s="59">
        <f t="shared" si="0"/>
        <v>252</v>
      </c>
      <c r="H62" s="20"/>
      <c r="I62" s="104">
        <v>252</v>
      </c>
      <c r="J62" s="104"/>
      <c r="K62" s="36">
        <v>7.86</v>
      </c>
    </row>
    <row r="63" ht="20" customHeight="1" spans="1:11">
      <c r="A63" s="35">
        <v>61</v>
      </c>
      <c r="B63" s="132" t="s">
        <v>206</v>
      </c>
      <c r="C63" s="132" t="s">
        <v>240</v>
      </c>
      <c r="D63" s="59">
        <v>126</v>
      </c>
      <c r="E63" s="35"/>
      <c r="F63" s="59">
        <v>126</v>
      </c>
      <c r="G63" s="59">
        <f t="shared" si="0"/>
        <v>126</v>
      </c>
      <c r="H63" s="20"/>
      <c r="I63" s="104">
        <v>126</v>
      </c>
      <c r="J63" s="104"/>
      <c r="K63" s="36">
        <v>6.29</v>
      </c>
    </row>
    <row r="64" ht="20" customHeight="1" spans="1:11">
      <c r="A64" s="35">
        <v>62</v>
      </c>
      <c r="B64" s="132" t="s">
        <v>206</v>
      </c>
      <c r="C64" s="132" t="s">
        <v>241</v>
      </c>
      <c r="D64" s="59">
        <v>275.7</v>
      </c>
      <c r="E64" s="35"/>
      <c r="F64" s="59">
        <v>275.7</v>
      </c>
      <c r="G64" s="59">
        <f t="shared" si="0"/>
        <v>275.7</v>
      </c>
      <c r="H64" s="20"/>
      <c r="I64" s="104">
        <v>275.7</v>
      </c>
      <c r="J64" s="104"/>
      <c r="K64" s="36">
        <v>6.95</v>
      </c>
    </row>
    <row r="65" ht="30" customHeight="1" spans="1:11">
      <c r="A65" s="35">
        <v>63</v>
      </c>
      <c r="B65" s="132" t="s">
        <v>206</v>
      </c>
      <c r="C65" s="132" t="s">
        <v>242</v>
      </c>
      <c r="D65" s="59">
        <v>8</v>
      </c>
      <c r="E65" s="35"/>
      <c r="F65" s="59">
        <v>8</v>
      </c>
      <c r="G65" s="59">
        <f t="shared" si="0"/>
        <v>8</v>
      </c>
      <c r="H65" s="20"/>
      <c r="I65" s="104">
        <v>8</v>
      </c>
      <c r="J65" s="104"/>
      <c r="K65" s="36">
        <v>3.8</v>
      </c>
    </row>
    <row r="66" ht="20" customHeight="1" spans="1:11">
      <c r="A66" s="35">
        <v>64</v>
      </c>
      <c r="B66" s="132" t="s">
        <v>206</v>
      </c>
      <c r="C66" s="132" t="s">
        <v>243</v>
      </c>
      <c r="D66" s="59">
        <v>1</v>
      </c>
      <c r="E66" s="35"/>
      <c r="F66" s="59">
        <v>1</v>
      </c>
      <c r="G66" s="59">
        <f t="shared" si="0"/>
        <v>1</v>
      </c>
      <c r="H66" s="20"/>
      <c r="I66" s="104">
        <v>1</v>
      </c>
      <c r="J66" s="104"/>
      <c r="K66" s="36">
        <v>11.34</v>
      </c>
    </row>
    <row r="67" ht="20" customHeight="1" spans="1:11">
      <c r="A67" s="35">
        <v>65</v>
      </c>
      <c r="B67" s="132" t="s">
        <v>206</v>
      </c>
      <c r="C67" s="132" t="s">
        <v>244</v>
      </c>
      <c r="D67" s="59">
        <v>1.5</v>
      </c>
      <c r="E67" s="35"/>
      <c r="F67" s="59">
        <v>1.5</v>
      </c>
      <c r="G67" s="59">
        <f t="shared" ref="G67:G130" si="1">F67</f>
        <v>1.5</v>
      </c>
      <c r="H67" s="20"/>
      <c r="I67" s="104">
        <v>1.5</v>
      </c>
      <c r="J67" s="104"/>
      <c r="K67" s="36">
        <v>11.9</v>
      </c>
    </row>
    <row r="68" ht="20" customHeight="1" spans="1:11">
      <c r="A68" s="35">
        <v>66</v>
      </c>
      <c r="B68" s="132" t="s">
        <v>206</v>
      </c>
      <c r="C68" s="132" t="s">
        <v>245</v>
      </c>
      <c r="D68" s="59">
        <v>3</v>
      </c>
      <c r="E68" s="35"/>
      <c r="F68" s="59">
        <v>3</v>
      </c>
      <c r="G68" s="59">
        <f t="shared" si="1"/>
        <v>3</v>
      </c>
      <c r="H68" s="20"/>
      <c r="I68" s="104">
        <v>3</v>
      </c>
      <c r="J68" s="104"/>
      <c r="K68" s="36">
        <v>11.31</v>
      </c>
    </row>
    <row r="69" ht="20" customHeight="1" spans="1:11">
      <c r="A69" s="35">
        <v>67</v>
      </c>
      <c r="B69" s="132" t="s">
        <v>206</v>
      </c>
      <c r="C69" s="132" t="s">
        <v>246</v>
      </c>
      <c r="D69" s="59">
        <v>2.5</v>
      </c>
      <c r="E69" s="35"/>
      <c r="F69" s="59">
        <v>2.5</v>
      </c>
      <c r="G69" s="59">
        <f t="shared" si="1"/>
        <v>2.5</v>
      </c>
      <c r="H69" s="20"/>
      <c r="I69" s="104">
        <v>2.5</v>
      </c>
      <c r="J69" s="104"/>
      <c r="K69" s="36">
        <v>12.17</v>
      </c>
    </row>
    <row r="70" ht="20" customHeight="1" spans="1:11">
      <c r="A70" s="35">
        <v>68</v>
      </c>
      <c r="B70" s="132" t="s">
        <v>206</v>
      </c>
      <c r="C70" s="132" t="s">
        <v>247</v>
      </c>
      <c r="D70" s="59">
        <v>1.5</v>
      </c>
      <c r="E70" s="35"/>
      <c r="F70" s="59">
        <v>1.5</v>
      </c>
      <c r="G70" s="59">
        <f t="shared" si="1"/>
        <v>1.5</v>
      </c>
      <c r="H70" s="20"/>
      <c r="I70" s="104">
        <v>1.5</v>
      </c>
      <c r="J70" s="104"/>
      <c r="K70" s="36">
        <v>9.88</v>
      </c>
    </row>
    <row r="71" ht="20" customHeight="1" spans="1:11">
      <c r="A71" s="35">
        <v>69</v>
      </c>
      <c r="B71" s="132" t="s">
        <v>206</v>
      </c>
      <c r="C71" s="132" t="s">
        <v>248</v>
      </c>
      <c r="D71" s="59">
        <v>2</v>
      </c>
      <c r="E71" s="35"/>
      <c r="F71" s="59">
        <v>2</v>
      </c>
      <c r="G71" s="59">
        <f t="shared" si="1"/>
        <v>2</v>
      </c>
      <c r="H71" s="20"/>
      <c r="I71" s="104">
        <v>2</v>
      </c>
      <c r="J71" s="104"/>
      <c r="K71" s="36">
        <v>12.09</v>
      </c>
    </row>
    <row r="72" ht="20" customHeight="1" spans="1:11">
      <c r="A72" s="35">
        <v>70</v>
      </c>
      <c r="B72" s="132" t="s">
        <v>206</v>
      </c>
      <c r="C72" s="132" t="s">
        <v>249</v>
      </c>
      <c r="D72" s="59">
        <v>1</v>
      </c>
      <c r="E72" s="35"/>
      <c r="F72" s="59">
        <v>1</v>
      </c>
      <c r="G72" s="59">
        <f t="shared" si="1"/>
        <v>1</v>
      </c>
      <c r="H72" s="20"/>
      <c r="I72" s="104">
        <v>1</v>
      </c>
      <c r="J72" s="104"/>
      <c r="K72" s="36">
        <v>8.55</v>
      </c>
    </row>
    <row r="73" ht="20" customHeight="1" spans="1:11">
      <c r="A73" s="35">
        <v>71</v>
      </c>
      <c r="B73" s="132" t="s">
        <v>206</v>
      </c>
      <c r="C73" s="132" t="s">
        <v>250</v>
      </c>
      <c r="D73" s="59">
        <v>1.5</v>
      </c>
      <c r="E73" s="35"/>
      <c r="F73" s="59">
        <v>1.5</v>
      </c>
      <c r="G73" s="59">
        <f t="shared" si="1"/>
        <v>1.5</v>
      </c>
      <c r="H73" s="20"/>
      <c r="I73" s="104">
        <v>1.5</v>
      </c>
      <c r="J73" s="104"/>
      <c r="K73" s="36">
        <v>8.69</v>
      </c>
    </row>
    <row r="74" ht="20" customHeight="1" spans="1:11">
      <c r="A74" s="35">
        <v>72</v>
      </c>
      <c r="B74" s="132" t="s">
        <v>206</v>
      </c>
      <c r="C74" s="132" t="s">
        <v>251</v>
      </c>
      <c r="D74" s="59">
        <v>1</v>
      </c>
      <c r="E74" s="35"/>
      <c r="F74" s="59">
        <v>1</v>
      </c>
      <c r="G74" s="59">
        <f t="shared" si="1"/>
        <v>1</v>
      </c>
      <c r="H74" s="20"/>
      <c r="I74" s="104">
        <v>1</v>
      </c>
      <c r="J74" s="104"/>
      <c r="K74" s="36">
        <v>4.4</v>
      </c>
    </row>
    <row r="75" ht="20" customHeight="1" spans="1:11">
      <c r="A75" s="35">
        <v>73</v>
      </c>
      <c r="B75" s="132" t="s">
        <v>206</v>
      </c>
      <c r="C75" s="132" t="s">
        <v>252</v>
      </c>
      <c r="D75" s="59">
        <v>6</v>
      </c>
      <c r="E75" s="35"/>
      <c r="F75" s="59">
        <v>6</v>
      </c>
      <c r="G75" s="59">
        <f t="shared" si="1"/>
        <v>6</v>
      </c>
      <c r="H75" s="20"/>
      <c r="I75" s="104">
        <v>6</v>
      </c>
      <c r="J75" s="104"/>
      <c r="K75" s="36">
        <v>9.74</v>
      </c>
    </row>
    <row r="76" ht="20" customHeight="1" spans="1:11">
      <c r="A76" s="35">
        <v>74</v>
      </c>
      <c r="B76" s="132" t="s">
        <v>206</v>
      </c>
      <c r="C76" s="132" t="s">
        <v>253</v>
      </c>
      <c r="D76" s="59">
        <v>3</v>
      </c>
      <c r="E76" s="35"/>
      <c r="F76" s="59">
        <v>3</v>
      </c>
      <c r="G76" s="59">
        <f t="shared" si="1"/>
        <v>3</v>
      </c>
      <c r="H76" s="20"/>
      <c r="I76" s="104">
        <v>3</v>
      </c>
      <c r="J76" s="104"/>
      <c r="K76" s="36">
        <v>5.97</v>
      </c>
    </row>
    <row r="77" ht="20" customHeight="1" spans="1:11">
      <c r="A77" s="35">
        <v>75</v>
      </c>
      <c r="B77" s="132" t="s">
        <v>206</v>
      </c>
      <c r="C77" s="132" t="s">
        <v>254</v>
      </c>
      <c r="D77" s="59">
        <v>0.8</v>
      </c>
      <c r="E77" s="35"/>
      <c r="F77" s="59">
        <v>0.8</v>
      </c>
      <c r="G77" s="59">
        <f t="shared" si="1"/>
        <v>0.8</v>
      </c>
      <c r="H77" s="20"/>
      <c r="I77" s="104">
        <v>0.8</v>
      </c>
      <c r="J77" s="104"/>
      <c r="K77" s="36">
        <v>12.36</v>
      </c>
    </row>
    <row r="78" ht="20" customHeight="1" spans="1:11">
      <c r="A78" s="35">
        <v>76</v>
      </c>
      <c r="B78" s="132" t="s">
        <v>206</v>
      </c>
      <c r="C78" s="132" t="s">
        <v>255</v>
      </c>
      <c r="D78" s="59">
        <v>0.3</v>
      </c>
      <c r="E78" s="35"/>
      <c r="F78" s="59">
        <v>0.3</v>
      </c>
      <c r="G78" s="59">
        <f t="shared" si="1"/>
        <v>0.3</v>
      </c>
      <c r="H78" s="20"/>
      <c r="I78" s="104">
        <v>0.3</v>
      </c>
      <c r="J78" s="104"/>
      <c r="K78" s="36">
        <v>12.98</v>
      </c>
    </row>
    <row r="79" ht="20" customHeight="1" spans="1:11">
      <c r="A79" s="35">
        <v>77</v>
      </c>
      <c r="B79" s="132" t="s">
        <v>206</v>
      </c>
      <c r="C79" s="132" t="s">
        <v>256</v>
      </c>
      <c r="D79" s="59">
        <v>3.8</v>
      </c>
      <c r="E79" s="35"/>
      <c r="F79" s="59">
        <v>3.8</v>
      </c>
      <c r="G79" s="59">
        <f t="shared" si="1"/>
        <v>3.8</v>
      </c>
      <c r="H79" s="20"/>
      <c r="I79" s="104">
        <v>3.8</v>
      </c>
      <c r="J79" s="104"/>
      <c r="K79" s="36">
        <v>10.45</v>
      </c>
    </row>
    <row r="80" ht="20" customHeight="1" spans="1:11">
      <c r="A80" s="35">
        <v>78</v>
      </c>
      <c r="B80" s="132" t="s">
        <v>206</v>
      </c>
      <c r="C80" s="132" t="s">
        <v>257</v>
      </c>
      <c r="D80" s="59">
        <v>0.5</v>
      </c>
      <c r="E80" s="35"/>
      <c r="F80" s="59">
        <v>0.5</v>
      </c>
      <c r="G80" s="59">
        <f t="shared" si="1"/>
        <v>0.5</v>
      </c>
      <c r="H80" s="20"/>
      <c r="I80" s="104">
        <v>0.5</v>
      </c>
      <c r="J80" s="104"/>
      <c r="K80" s="36">
        <v>10.98</v>
      </c>
    </row>
    <row r="81" ht="20" customHeight="1" spans="1:11">
      <c r="A81" s="35">
        <v>79</v>
      </c>
      <c r="B81" s="132" t="s">
        <v>206</v>
      </c>
      <c r="C81" s="132" t="s">
        <v>258</v>
      </c>
      <c r="D81" s="59">
        <v>1</v>
      </c>
      <c r="E81" s="35"/>
      <c r="F81" s="59">
        <v>1</v>
      </c>
      <c r="G81" s="59">
        <f t="shared" si="1"/>
        <v>1</v>
      </c>
      <c r="H81" s="20"/>
      <c r="I81" s="104">
        <v>1</v>
      </c>
      <c r="J81" s="104"/>
      <c r="K81" s="36">
        <v>7.47</v>
      </c>
    </row>
    <row r="82" ht="20" customHeight="1" spans="1:11">
      <c r="A82" s="35">
        <v>80</v>
      </c>
      <c r="B82" s="132" t="s">
        <v>206</v>
      </c>
      <c r="C82" s="132" t="s">
        <v>259</v>
      </c>
      <c r="D82" s="59">
        <v>8.15</v>
      </c>
      <c r="E82" s="35"/>
      <c r="F82" s="59">
        <v>8.15</v>
      </c>
      <c r="G82" s="59">
        <f t="shared" si="1"/>
        <v>8.15</v>
      </c>
      <c r="H82" s="20"/>
      <c r="I82" s="104">
        <v>8.15</v>
      </c>
      <c r="J82" s="104"/>
      <c r="K82" s="36">
        <v>4.64</v>
      </c>
    </row>
    <row r="83" ht="20" customHeight="1" spans="1:11">
      <c r="A83" s="35">
        <v>81</v>
      </c>
      <c r="B83" s="132" t="s">
        <v>206</v>
      </c>
      <c r="C83" s="132" t="s">
        <v>260</v>
      </c>
      <c r="D83" s="59">
        <v>3</v>
      </c>
      <c r="E83" s="35"/>
      <c r="F83" s="59">
        <v>3</v>
      </c>
      <c r="G83" s="59">
        <f t="shared" si="1"/>
        <v>3</v>
      </c>
      <c r="H83" s="20"/>
      <c r="I83" s="104">
        <v>3</v>
      </c>
      <c r="J83" s="104"/>
      <c r="K83" s="36">
        <v>7.33</v>
      </c>
    </row>
    <row r="84" ht="20" customHeight="1" spans="1:11">
      <c r="A84" s="35">
        <v>82</v>
      </c>
      <c r="B84" s="132" t="s">
        <v>206</v>
      </c>
      <c r="C84" s="132" t="s">
        <v>261</v>
      </c>
      <c r="D84" s="59">
        <v>2</v>
      </c>
      <c r="E84" s="35"/>
      <c r="F84" s="59">
        <v>2</v>
      </c>
      <c r="G84" s="59">
        <f t="shared" si="1"/>
        <v>2</v>
      </c>
      <c r="H84" s="20"/>
      <c r="I84" s="104">
        <v>2</v>
      </c>
      <c r="J84" s="104"/>
      <c r="K84" s="36">
        <v>4.06</v>
      </c>
    </row>
    <row r="85" ht="20" customHeight="1" spans="1:11">
      <c r="A85" s="35">
        <v>83</v>
      </c>
      <c r="B85" s="132" t="s">
        <v>206</v>
      </c>
      <c r="C85" s="132" t="s">
        <v>262</v>
      </c>
      <c r="D85" s="59">
        <v>3</v>
      </c>
      <c r="E85" s="35"/>
      <c r="F85" s="59">
        <v>3</v>
      </c>
      <c r="G85" s="59">
        <f t="shared" si="1"/>
        <v>3</v>
      </c>
      <c r="H85" s="20"/>
      <c r="I85" s="104">
        <v>3</v>
      </c>
      <c r="J85" s="104"/>
      <c r="K85" s="36">
        <v>7.09</v>
      </c>
    </row>
    <row r="86" ht="20" customHeight="1" spans="1:11">
      <c r="A86" s="35">
        <v>84</v>
      </c>
      <c r="B86" s="132" t="s">
        <v>206</v>
      </c>
      <c r="C86" s="132" t="s">
        <v>263</v>
      </c>
      <c r="D86" s="59">
        <v>8</v>
      </c>
      <c r="E86" s="35"/>
      <c r="F86" s="59">
        <v>8</v>
      </c>
      <c r="G86" s="59">
        <f t="shared" si="1"/>
        <v>8</v>
      </c>
      <c r="H86" s="20"/>
      <c r="I86" s="104">
        <v>8</v>
      </c>
      <c r="J86" s="104"/>
      <c r="K86" s="36">
        <v>7.52</v>
      </c>
    </row>
    <row r="87" ht="20" customHeight="1" spans="1:11">
      <c r="A87" s="35">
        <v>85</v>
      </c>
      <c r="B87" s="132" t="s">
        <v>206</v>
      </c>
      <c r="C87" s="132" t="s">
        <v>264</v>
      </c>
      <c r="D87" s="59">
        <v>3</v>
      </c>
      <c r="E87" s="35"/>
      <c r="F87" s="59">
        <v>3</v>
      </c>
      <c r="G87" s="59">
        <f t="shared" si="1"/>
        <v>3</v>
      </c>
      <c r="H87" s="20"/>
      <c r="I87" s="104">
        <v>3</v>
      </c>
      <c r="J87" s="104"/>
      <c r="K87" s="36">
        <v>8.07</v>
      </c>
    </row>
    <row r="88" ht="20" customHeight="1" spans="1:11">
      <c r="A88" s="35">
        <v>86</v>
      </c>
      <c r="B88" s="132" t="s">
        <v>206</v>
      </c>
      <c r="C88" s="132" t="s">
        <v>265</v>
      </c>
      <c r="D88" s="59">
        <v>2.5</v>
      </c>
      <c r="E88" s="35"/>
      <c r="F88" s="59">
        <v>2.5</v>
      </c>
      <c r="G88" s="59">
        <f t="shared" si="1"/>
        <v>2.5</v>
      </c>
      <c r="H88" s="20"/>
      <c r="I88" s="104">
        <v>2.5</v>
      </c>
      <c r="J88" s="104"/>
      <c r="K88" s="36">
        <v>3.72</v>
      </c>
    </row>
    <row r="89" ht="20" customHeight="1" spans="1:11">
      <c r="A89" s="35">
        <v>87</v>
      </c>
      <c r="B89" s="132" t="s">
        <v>206</v>
      </c>
      <c r="C89" s="132" t="s">
        <v>266</v>
      </c>
      <c r="D89" s="59">
        <v>0.6</v>
      </c>
      <c r="E89" s="35"/>
      <c r="F89" s="59">
        <v>0.6</v>
      </c>
      <c r="G89" s="59">
        <f t="shared" si="1"/>
        <v>0.6</v>
      </c>
      <c r="H89" s="20"/>
      <c r="I89" s="104">
        <v>0.6</v>
      </c>
      <c r="J89" s="104"/>
      <c r="K89" s="36">
        <v>7.55</v>
      </c>
    </row>
    <row r="90" ht="20" customHeight="1" spans="1:11">
      <c r="A90" s="35">
        <v>88</v>
      </c>
      <c r="B90" s="132" t="s">
        <v>206</v>
      </c>
      <c r="C90" s="132" t="s">
        <v>267</v>
      </c>
      <c r="D90" s="59">
        <v>0.6</v>
      </c>
      <c r="E90" s="35"/>
      <c r="F90" s="59">
        <v>0.6</v>
      </c>
      <c r="G90" s="59">
        <f t="shared" si="1"/>
        <v>0.6</v>
      </c>
      <c r="H90" s="20"/>
      <c r="I90" s="104">
        <v>0.6</v>
      </c>
      <c r="J90" s="104"/>
      <c r="K90" s="36">
        <v>7.57</v>
      </c>
    </row>
    <row r="91" ht="20" customHeight="1" spans="1:11">
      <c r="A91" s="35">
        <v>89</v>
      </c>
      <c r="B91" s="132" t="s">
        <v>206</v>
      </c>
      <c r="C91" s="132" t="s">
        <v>268</v>
      </c>
      <c r="D91" s="59">
        <v>1.4</v>
      </c>
      <c r="E91" s="35"/>
      <c r="F91" s="59">
        <v>1.4</v>
      </c>
      <c r="G91" s="59">
        <f t="shared" si="1"/>
        <v>1.4</v>
      </c>
      <c r="H91" s="20"/>
      <c r="I91" s="104">
        <v>1.4</v>
      </c>
      <c r="J91" s="104"/>
      <c r="K91" s="36">
        <v>5.67</v>
      </c>
    </row>
    <row r="92" ht="20" customHeight="1" spans="1:11">
      <c r="A92" s="35">
        <v>90</v>
      </c>
      <c r="B92" s="132" t="s">
        <v>206</v>
      </c>
      <c r="C92" s="132" t="s">
        <v>269</v>
      </c>
      <c r="D92" s="59">
        <v>6.3</v>
      </c>
      <c r="E92" s="35"/>
      <c r="F92" s="59">
        <v>6.3</v>
      </c>
      <c r="G92" s="59">
        <f t="shared" si="1"/>
        <v>6.3</v>
      </c>
      <c r="H92" s="20"/>
      <c r="I92" s="104">
        <v>6.3</v>
      </c>
      <c r="J92" s="104"/>
      <c r="K92" s="36">
        <v>5.86</v>
      </c>
    </row>
    <row r="93" ht="20" customHeight="1" spans="1:11">
      <c r="A93" s="35">
        <v>91</v>
      </c>
      <c r="B93" s="132" t="s">
        <v>206</v>
      </c>
      <c r="C93" s="132" t="s">
        <v>270</v>
      </c>
      <c r="D93" s="59">
        <v>1.2</v>
      </c>
      <c r="E93" s="35"/>
      <c r="F93" s="59">
        <v>1.2</v>
      </c>
      <c r="G93" s="59">
        <f t="shared" si="1"/>
        <v>1.2</v>
      </c>
      <c r="H93" s="20"/>
      <c r="I93" s="104">
        <v>1.2</v>
      </c>
      <c r="J93" s="104"/>
      <c r="K93" s="36">
        <v>6.02</v>
      </c>
    </row>
    <row r="94" ht="20" customHeight="1" spans="1:11">
      <c r="A94" s="35">
        <v>92</v>
      </c>
      <c r="B94" s="132" t="s">
        <v>206</v>
      </c>
      <c r="C94" s="132" t="s">
        <v>271</v>
      </c>
      <c r="D94" s="59">
        <v>4.5</v>
      </c>
      <c r="E94" s="35"/>
      <c r="F94" s="59">
        <v>4.5</v>
      </c>
      <c r="G94" s="59">
        <f t="shared" si="1"/>
        <v>4.5</v>
      </c>
      <c r="H94" s="20"/>
      <c r="I94" s="104">
        <v>4.5</v>
      </c>
      <c r="J94" s="104"/>
      <c r="K94" s="36">
        <v>6.99</v>
      </c>
    </row>
    <row r="95" ht="20" customHeight="1" spans="1:11">
      <c r="A95" s="35">
        <v>93</v>
      </c>
      <c r="B95" s="132" t="s">
        <v>206</v>
      </c>
      <c r="C95" s="132" t="s">
        <v>272</v>
      </c>
      <c r="D95" s="59">
        <v>1.8</v>
      </c>
      <c r="E95" s="35"/>
      <c r="F95" s="59">
        <v>1.8</v>
      </c>
      <c r="G95" s="59">
        <f t="shared" si="1"/>
        <v>1.8</v>
      </c>
      <c r="H95" s="20"/>
      <c r="I95" s="104">
        <v>1.8</v>
      </c>
      <c r="J95" s="104"/>
      <c r="K95" s="36">
        <v>5.78</v>
      </c>
    </row>
    <row r="96" ht="20" customHeight="1" spans="1:11">
      <c r="A96" s="35">
        <v>94</v>
      </c>
      <c r="B96" s="132" t="s">
        <v>206</v>
      </c>
      <c r="C96" s="132" t="s">
        <v>273</v>
      </c>
      <c r="D96" s="59">
        <v>2.3</v>
      </c>
      <c r="E96" s="35"/>
      <c r="F96" s="59">
        <v>2.3</v>
      </c>
      <c r="G96" s="59">
        <f t="shared" si="1"/>
        <v>2.3</v>
      </c>
      <c r="H96" s="20"/>
      <c r="I96" s="104">
        <v>2.3</v>
      </c>
      <c r="J96" s="104"/>
      <c r="K96" s="36">
        <v>10.89</v>
      </c>
    </row>
    <row r="97" ht="20" customHeight="1" spans="1:11">
      <c r="A97" s="35">
        <v>95</v>
      </c>
      <c r="B97" s="132" t="s">
        <v>206</v>
      </c>
      <c r="C97" s="132" t="s">
        <v>274</v>
      </c>
      <c r="D97" s="59">
        <v>1.6</v>
      </c>
      <c r="E97" s="35"/>
      <c r="F97" s="59">
        <v>1.6</v>
      </c>
      <c r="G97" s="59">
        <f t="shared" si="1"/>
        <v>1.6</v>
      </c>
      <c r="H97" s="20"/>
      <c r="I97" s="104">
        <v>1.6</v>
      </c>
      <c r="J97" s="104"/>
      <c r="K97" s="36">
        <v>7.78</v>
      </c>
    </row>
    <row r="98" ht="20" customHeight="1" spans="1:11">
      <c r="A98" s="35">
        <v>96</v>
      </c>
      <c r="B98" s="132" t="s">
        <v>206</v>
      </c>
      <c r="C98" s="132" t="s">
        <v>275</v>
      </c>
      <c r="D98" s="59">
        <v>1.6</v>
      </c>
      <c r="E98" s="35"/>
      <c r="F98" s="59">
        <v>1.6</v>
      </c>
      <c r="G98" s="59">
        <f t="shared" si="1"/>
        <v>1.6</v>
      </c>
      <c r="H98" s="20"/>
      <c r="I98" s="104">
        <v>1.6</v>
      </c>
      <c r="J98" s="104"/>
      <c r="K98" s="36">
        <v>10.89</v>
      </c>
    </row>
    <row r="99" ht="20" customHeight="1" spans="1:11">
      <c r="A99" s="35">
        <v>97</v>
      </c>
      <c r="B99" s="132" t="s">
        <v>206</v>
      </c>
      <c r="C99" s="132" t="s">
        <v>276</v>
      </c>
      <c r="D99" s="59">
        <v>1.7</v>
      </c>
      <c r="E99" s="35"/>
      <c r="F99" s="59">
        <v>1.7</v>
      </c>
      <c r="G99" s="59">
        <f t="shared" si="1"/>
        <v>1.7</v>
      </c>
      <c r="H99" s="20"/>
      <c r="I99" s="104">
        <v>1.7</v>
      </c>
      <c r="J99" s="104"/>
      <c r="K99" s="36">
        <v>7.24</v>
      </c>
    </row>
    <row r="100" ht="20" customHeight="1" spans="1:11">
      <c r="A100" s="35">
        <v>98</v>
      </c>
      <c r="B100" s="132" t="s">
        <v>206</v>
      </c>
      <c r="C100" s="132" t="s">
        <v>277</v>
      </c>
      <c r="D100" s="59">
        <v>2.3</v>
      </c>
      <c r="E100" s="35"/>
      <c r="F100" s="59">
        <v>2.3</v>
      </c>
      <c r="G100" s="59">
        <f t="shared" si="1"/>
        <v>2.3</v>
      </c>
      <c r="H100" s="20"/>
      <c r="I100" s="104">
        <v>2.3</v>
      </c>
      <c r="J100" s="104"/>
      <c r="K100" s="36">
        <v>7.42</v>
      </c>
    </row>
    <row r="101" ht="20" customHeight="1" spans="1:11">
      <c r="A101" s="35">
        <v>99</v>
      </c>
      <c r="B101" s="132" t="s">
        <v>206</v>
      </c>
      <c r="C101" s="132" t="s">
        <v>278</v>
      </c>
      <c r="D101" s="59">
        <v>4</v>
      </c>
      <c r="E101" s="35"/>
      <c r="F101" s="59">
        <v>4</v>
      </c>
      <c r="G101" s="59">
        <f t="shared" si="1"/>
        <v>4</v>
      </c>
      <c r="H101" s="20"/>
      <c r="I101" s="104">
        <v>4</v>
      </c>
      <c r="J101" s="104"/>
      <c r="K101" s="36">
        <v>8.03</v>
      </c>
    </row>
    <row r="102" ht="20" customHeight="1" spans="1:11">
      <c r="A102" s="35">
        <v>100</v>
      </c>
      <c r="B102" s="132" t="s">
        <v>206</v>
      </c>
      <c r="C102" s="132" t="s">
        <v>279</v>
      </c>
      <c r="D102" s="59">
        <v>1.8</v>
      </c>
      <c r="E102" s="35"/>
      <c r="F102" s="59">
        <v>1.8</v>
      </c>
      <c r="G102" s="59">
        <f t="shared" si="1"/>
        <v>1.8</v>
      </c>
      <c r="H102" s="20"/>
      <c r="I102" s="104">
        <v>1.8</v>
      </c>
      <c r="J102" s="104"/>
      <c r="K102" s="36">
        <v>7.23</v>
      </c>
    </row>
    <row r="103" ht="20" customHeight="1" spans="1:11">
      <c r="A103" s="35">
        <v>101</v>
      </c>
      <c r="B103" s="132" t="s">
        <v>206</v>
      </c>
      <c r="C103" s="132" t="s">
        <v>280</v>
      </c>
      <c r="D103" s="59">
        <v>1.9</v>
      </c>
      <c r="E103" s="35"/>
      <c r="F103" s="59">
        <v>1.9</v>
      </c>
      <c r="G103" s="59">
        <f t="shared" si="1"/>
        <v>1.9</v>
      </c>
      <c r="H103" s="20"/>
      <c r="I103" s="104">
        <v>1.9</v>
      </c>
      <c r="J103" s="104"/>
      <c r="K103" s="36">
        <v>3.12</v>
      </c>
    </row>
    <row r="104" ht="20" customHeight="1" spans="1:11">
      <c r="A104" s="35">
        <v>102</v>
      </c>
      <c r="B104" s="132" t="s">
        <v>206</v>
      </c>
      <c r="C104" s="132" t="s">
        <v>281</v>
      </c>
      <c r="D104" s="59">
        <v>6</v>
      </c>
      <c r="E104" s="35"/>
      <c r="F104" s="59">
        <v>6</v>
      </c>
      <c r="G104" s="59">
        <f t="shared" si="1"/>
        <v>6</v>
      </c>
      <c r="H104" s="20"/>
      <c r="I104" s="104">
        <v>6</v>
      </c>
      <c r="J104" s="104"/>
      <c r="K104" s="36">
        <v>7.18</v>
      </c>
    </row>
    <row r="105" ht="20" customHeight="1" spans="1:11">
      <c r="A105" s="35">
        <v>103</v>
      </c>
      <c r="B105" s="132" t="s">
        <v>206</v>
      </c>
      <c r="C105" s="132" t="s">
        <v>282</v>
      </c>
      <c r="D105" s="59">
        <v>1.1</v>
      </c>
      <c r="E105" s="35"/>
      <c r="F105" s="59">
        <v>1.1</v>
      </c>
      <c r="G105" s="59">
        <f t="shared" si="1"/>
        <v>1.1</v>
      </c>
      <c r="H105" s="20"/>
      <c r="I105" s="104">
        <v>1.1</v>
      </c>
      <c r="J105" s="104"/>
      <c r="K105" s="36">
        <v>5</v>
      </c>
    </row>
    <row r="106" ht="20" customHeight="1" spans="1:11">
      <c r="A106" s="35">
        <v>104</v>
      </c>
      <c r="B106" s="132" t="s">
        <v>206</v>
      </c>
      <c r="C106" s="132" t="s">
        <v>283</v>
      </c>
      <c r="D106" s="59">
        <v>2.9</v>
      </c>
      <c r="E106" s="35"/>
      <c r="F106" s="59">
        <v>2.9</v>
      </c>
      <c r="G106" s="59">
        <f t="shared" si="1"/>
        <v>2.9</v>
      </c>
      <c r="H106" s="20"/>
      <c r="I106" s="104">
        <v>2.9</v>
      </c>
      <c r="J106" s="104"/>
      <c r="K106" s="36">
        <v>3.92</v>
      </c>
    </row>
    <row r="107" ht="20" customHeight="1" spans="1:11">
      <c r="A107" s="35">
        <v>105</v>
      </c>
      <c r="B107" s="132" t="s">
        <v>206</v>
      </c>
      <c r="C107" s="132" t="s">
        <v>284</v>
      </c>
      <c r="D107" s="59">
        <v>1</v>
      </c>
      <c r="E107" s="35"/>
      <c r="F107" s="59">
        <v>1</v>
      </c>
      <c r="G107" s="59">
        <f t="shared" si="1"/>
        <v>1</v>
      </c>
      <c r="H107" s="20"/>
      <c r="I107" s="104">
        <v>1</v>
      </c>
      <c r="J107" s="104"/>
      <c r="K107" s="36">
        <v>0.6</v>
      </c>
    </row>
    <row r="108" ht="20" customHeight="1" spans="1:11">
      <c r="A108" s="35">
        <v>106</v>
      </c>
      <c r="B108" s="132" t="s">
        <v>206</v>
      </c>
      <c r="C108" s="132" t="s">
        <v>285</v>
      </c>
      <c r="D108" s="59">
        <v>1.2</v>
      </c>
      <c r="E108" s="35"/>
      <c r="F108" s="59">
        <v>1.2</v>
      </c>
      <c r="G108" s="59">
        <f t="shared" si="1"/>
        <v>1.2</v>
      </c>
      <c r="H108" s="20"/>
      <c r="I108" s="104">
        <v>1.2</v>
      </c>
      <c r="J108" s="104"/>
      <c r="K108" s="36">
        <v>1</v>
      </c>
    </row>
    <row r="109" ht="20" customHeight="1" spans="1:11">
      <c r="A109" s="35">
        <v>107</v>
      </c>
      <c r="B109" s="132" t="s">
        <v>206</v>
      </c>
      <c r="C109" s="132" t="s">
        <v>286</v>
      </c>
      <c r="D109" s="59">
        <v>8.77</v>
      </c>
      <c r="E109" s="35"/>
      <c r="F109" s="59">
        <v>8.77</v>
      </c>
      <c r="G109" s="59">
        <f t="shared" si="1"/>
        <v>8.77</v>
      </c>
      <c r="H109" s="20"/>
      <c r="I109" s="104">
        <v>8.77</v>
      </c>
      <c r="J109" s="104"/>
      <c r="K109" s="36">
        <v>49.65</v>
      </c>
    </row>
    <row r="110" ht="20" customHeight="1" spans="1:11">
      <c r="A110" s="35">
        <v>108</v>
      </c>
      <c r="B110" s="132" t="s">
        <v>206</v>
      </c>
      <c r="C110" s="132" t="s">
        <v>287</v>
      </c>
      <c r="D110" s="59">
        <v>2.5</v>
      </c>
      <c r="E110" s="35"/>
      <c r="F110" s="59">
        <v>2.5</v>
      </c>
      <c r="G110" s="59">
        <f t="shared" si="1"/>
        <v>2.5</v>
      </c>
      <c r="H110" s="20"/>
      <c r="I110" s="104">
        <v>2.5</v>
      </c>
      <c r="J110" s="104"/>
      <c r="K110" s="36">
        <v>59.5</v>
      </c>
    </row>
    <row r="111" ht="20" customHeight="1" spans="1:11">
      <c r="A111" s="35">
        <v>109</v>
      </c>
      <c r="B111" s="132" t="s">
        <v>206</v>
      </c>
      <c r="C111" s="132" t="s">
        <v>288</v>
      </c>
      <c r="D111" s="59">
        <v>2</v>
      </c>
      <c r="E111" s="35"/>
      <c r="F111" s="59">
        <v>2</v>
      </c>
      <c r="G111" s="59">
        <f t="shared" si="1"/>
        <v>2</v>
      </c>
      <c r="H111" s="20"/>
      <c r="I111" s="104">
        <v>2</v>
      </c>
      <c r="J111" s="104"/>
      <c r="K111" s="36">
        <v>83.6</v>
      </c>
    </row>
    <row r="112" ht="20" customHeight="1" spans="1:11">
      <c r="A112" s="35">
        <v>110</v>
      </c>
      <c r="B112" s="132" t="s">
        <v>206</v>
      </c>
      <c r="C112" s="132" t="s">
        <v>289</v>
      </c>
      <c r="D112" s="59">
        <v>4</v>
      </c>
      <c r="E112" s="35"/>
      <c r="F112" s="59">
        <v>4</v>
      </c>
      <c r="G112" s="59">
        <f t="shared" si="1"/>
        <v>4</v>
      </c>
      <c r="H112" s="20"/>
      <c r="I112" s="104">
        <v>4</v>
      </c>
      <c r="J112" s="104"/>
      <c r="K112" s="36">
        <v>94.9</v>
      </c>
    </row>
    <row r="113" ht="30" customHeight="1" spans="1:11">
      <c r="A113" s="35">
        <v>111</v>
      </c>
      <c r="B113" s="132" t="s">
        <v>206</v>
      </c>
      <c r="C113" s="132" t="s">
        <v>290</v>
      </c>
      <c r="D113" s="59">
        <v>3.5</v>
      </c>
      <c r="E113" s="35"/>
      <c r="F113" s="59">
        <v>3.5</v>
      </c>
      <c r="G113" s="59">
        <f t="shared" si="1"/>
        <v>3.5</v>
      </c>
      <c r="H113" s="20"/>
      <c r="I113" s="104">
        <v>3.5</v>
      </c>
      <c r="J113" s="104"/>
      <c r="K113" s="36">
        <v>150.75</v>
      </c>
    </row>
    <row r="114" ht="20" customHeight="1" spans="1:11">
      <c r="A114" s="35">
        <v>112</v>
      </c>
      <c r="B114" s="132" t="s">
        <v>206</v>
      </c>
      <c r="C114" s="132" t="s">
        <v>291</v>
      </c>
      <c r="D114" s="59">
        <v>3.5</v>
      </c>
      <c r="E114" s="35"/>
      <c r="F114" s="59">
        <v>3.5</v>
      </c>
      <c r="G114" s="59">
        <f t="shared" si="1"/>
        <v>3.5</v>
      </c>
      <c r="H114" s="20"/>
      <c r="I114" s="104">
        <v>3.5</v>
      </c>
      <c r="J114" s="104"/>
      <c r="K114" s="36">
        <v>173.93</v>
      </c>
    </row>
    <row r="115" ht="20" customHeight="1" spans="1:11">
      <c r="A115" s="35">
        <v>113</v>
      </c>
      <c r="B115" s="132" t="s">
        <v>206</v>
      </c>
      <c r="C115" s="132" t="s">
        <v>292</v>
      </c>
      <c r="D115" s="59">
        <v>2.5</v>
      </c>
      <c r="E115" s="35"/>
      <c r="F115" s="59">
        <v>2.5</v>
      </c>
      <c r="G115" s="59">
        <f t="shared" si="1"/>
        <v>2.5</v>
      </c>
      <c r="H115" s="20"/>
      <c r="I115" s="104">
        <v>2.5</v>
      </c>
      <c r="J115" s="104"/>
      <c r="K115" s="36">
        <v>204.4</v>
      </c>
    </row>
    <row r="116" ht="20" customHeight="1" spans="1:11">
      <c r="A116" s="35">
        <v>114</v>
      </c>
      <c r="B116" s="132" t="s">
        <v>206</v>
      </c>
      <c r="C116" s="132" t="s">
        <v>293</v>
      </c>
      <c r="D116" s="59">
        <v>2</v>
      </c>
      <c r="E116" s="35"/>
      <c r="F116" s="59">
        <v>2</v>
      </c>
      <c r="G116" s="59">
        <f t="shared" si="1"/>
        <v>2</v>
      </c>
      <c r="H116" s="20"/>
      <c r="I116" s="104">
        <v>2</v>
      </c>
      <c r="J116" s="104"/>
      <c r="K116" s="36">
        <v>97.96</v>
      </c>
    </row>
    <row r="117" ht="20" customHeight="1" spans="1:11">
      <c r="A117" s="35">
        <v>115</v>
      </c>
      <c r="B117" s="132" t="s">
        <v>206</v>
      </c>
      <c r="C117" s="132" t="s">
        <v>294</v>
      </c>
      <c r="D117" s="59">
        <v>1.5</v>
      </c>
      <c r="E117" s="35"/>
      <c r="F117" s="59">
        <v>1.5</v>
      </c>
      <c r="G117" s="59">
        <f t="shared" si="1"/>
        <v>1.5</v>
      </c>
      <c r="H117" s="20"/>
      <c r="I117" s="104">
        <v>1.5</v>
      </c>
      <c r="J117" s="104"/>
      <c r="K117" s="36">
        <v>232.7</v>
      </c>
    </row>
    <row r="118" ht="20" customHeight="1" spans="1:11">
      <c r="A118" s="35">
        <v>116</v>
      </c>
      <c r="B118" s="132" t="s">
        <v>206</v>
      </c>
      <c r="C118" s="132" t="s">
        <v>295</v>
      </c>
      <c r="D118" s="59">
        <v>1</v>
      </c>
      <c r="E118" s="35"/>
      <c r="F118" s="59">
        <v>1</v>
      </c>
      <c r="G118" s="59">
        <f t="shared" si="1"/>
        <v>1</v>
      </c>
      <c r="H118" s="20"/>
      <c r="I118" s="104">
        <v>1</v>
      </c>
      <c r="J118" s="104"/>
      <c r="K118" s="36">
        <v>247.61</v>
      </c>
    </row>
    <row r="119" ht="20" customHeight="1" spans="1:11">
      <c r="A119" s="35">
        <v>117</v>
      </c>
      <c r="B119" s="132" t="s">
        <v>206</v>
      </c>
      <c r="C119" s="132" t="s">
        <v>296</v>
      </c>
      <c r="D119" s="59">
        <v>11</v>
      </c>
      <c r="E119" s="35"/>
      <c r="F119" s="35">
        <v>11</v>
      </c>
      <c r="G119" s="59">
        <f t="shared" si="1"/>
        <v>11</v>
      </c>
      <c r="H119" s="20"/>
      <c r="I119" s="104">
        <v>11</v>
      </c>
      <c r="J119" s="104"/>
      <c r="K119" s="36">
        <v>107.64</v>
      </c>
    </row>
    <row r="120" ht="20" customHeight="1" spans="1:11">
      <c r="A120" s="35">
        <v>118</v>
      </c>
      <c r="B120" s="132" t="s">
        <v>206</v>
      </c>
      <c r="C120" s="132" t="s">
        <v>297</v>
      </c>
      <c r="D120" s="59">
        <v>2</v>
      </c>
      <c r="E120" s="35"/>
      <c r="F120" s="35">
        <v>2</v>
      </c>
      <c r="G120" s="59">
        <f t="shared" si="1"/>
        <v>2</v>
      </c>
      <c r="H120" s="20"/>
      <c r="I120" s="104">
        <v>2</v>
      </c>
      <c r="J120" s="104"/>
      <c r="K120" s="36">
        <v>6.63</v>
      </c>
    </row>
    <row r="121" ht="20" customHeight="1" spans="1:11">
      <c r="A121" s="35">
        <v>119</v>
      </c>
      <c r="B121" s="132" t="s">
        <v>206</v>
      </c>
      <c r="C121" s="132" t="s">
        <v>298</v>
      </c>
      <c r="D121" s="59">
        <v>5.6</v>
      </c>
      <c r="E121" s="35"/>
      <c r="F121" s="35">
        <v>5.6</v>
      </c>
      <c r="G121" s="59">
        <f t="shared" si="1"/>
        <v>5.6</v>
      </c>
      <c r="H121" s="20"/>
      <c r="I121" s="104">
        <v>5.6</v>
      </c>
      <c r="J121" s="104"/>
      <c r="K121" s="36">
        <v>3.21</v>
      </c>
    </row>
    <row r="122" ht="20" customHeight="1" spans="1:11">
      <c r="A122" s="35">
        <v>120</v>
      </c>
      <c r="B122" s="132" t="s">
        <v>206</v>
      </c>
      <c r="C122" s="132" t="s">
        <v>299</v>
      </c>
      <c r="D122" s="59">
        <v>5</v>
      </c>
      <c r="E122" s="35"/>
      <c r="F122" s="35">
        <v>5</v>
      </c>
      <c r="G122" s="59">
        <f t="shared" si="1"/>
        <v>5</v>
      </c>
      <c r="H122" s="20"/>
      <c r="I122" s="104">
        <v>5</v>
      </c>
      <c r="J122" s="104"/>
      <c r="K122" s="36">
        <v>8.07</v>
      </c>
    </row>
    <row r="123" ht="20" customHeight="1" spans="1:11">
      <c r="A123" s="35">
        <v>121</v>
      </c>
      <c r="B123" s="132" t="s">
        <v>206</v>
      </c>
      <c r="C123" s="132" t="s">
        <v>300</v>
      </c>
      <c r="D123" s="59">
        <v>2.5</v>
      </c>
      <c r="E123" s="35"/>
      <c r="F123" s="35">
        <v>2.5</v>
      </c>
      <c r="G123" s="59">
        <f t="shared" si="1"/>
        <v>2.5</v>
      </c>
      <c r="H123" s="20"/>
      <c r="I123" s="104">
        <v>2.5</v>
      </c>
      <c r="J123" s="104"/>
      <c r="K123" s="36">
        <v>7.75</v>
      </c>
    </row>
    <row r="124" ht="20" customHeight="1" spans="1:11">
      <c r="A124" s="35">
        <v>122</v>
      </c>
      <c r="B124" s="132" t="s">
        <v>206</v>
      </c>
      <c r="C124" s="132" t="s">
        <v>301</v>
      </c>
      <c r="D124" s="59">
        <v>11</v>
      </c>
      <c r="E124" s="35"/>
      <c r="F124" s="35">
        <v>11</v>
      </c>
      <c r="G124" s="59">
        <f t="shared" si="1"/>
        <v>11</v>
      </c>
      <c r="H124" s="20"/>
      <c r="I124" s="104">
        <v>11</v>
      </c>
      <c r="J124" s="104"/>
      <c r="K124" s="36">
        <v>10.56</v>
      </c>
    </row>
    <row r="125" ht="30" customHeight="1" spans="1:11">
      <c r="A125" s="35">
        <v>123</v>
      </c>
      <c r="B125" s="132" t="s">
        <v>206</v>
      </c>
      <c r="C125" s="132" t="s">
        <v>302</v>
      </c>
      <c r="D125" s="59">
        <v>5</v>
      </c>
      <c r="E125" s="35"/>
      <c r="F125" s="35">
        <v>5</v>
      </c>
      <c r="G125" s="59">
        <f t="shared" si="1"/>
        <v>5</v>
      </c>
      <c r="H125" s="20"/>
      <c r="I125" s="104">
        <v>5</v>
      </c>
      <c r="J125" s="104"/>
      <c r="K125" s="36">
        <v>10.82</v>
      </c>
    </row>
    <row r="126" ht="20" customHeight="1" spans="1:11">
      <c r="A126" s="35">
        <v>124</v>
      </c>
      <c r="B126" s="132" t="s">
        <v>206</v>
      </c>
      <c r="C126" s="132" t="s">
        <v>303</v>
      </c>
      <c r="D126" s="59">
        <v>4.5</v>
      </c>
      <c r="E126" s="35"/>
      <c r="F126" s="35">
        <v>4.5</v>
      </c>
      <c r="G126" s="59">
        <f t="shared" si="1"/>
        <v>4.5</v>
      </c>
      <c r="H126" s="20"/>
      <c r="I126" s="104">
        <v>4.5</v>
      </c>
      <c r="J126" s="104"/>
      <c r="K126" s="36">
        <v>13.43</v>
      </c>
    </row>
    <row r="127" ht="20" customHeight="1" spans="1:11">
      <c r="A127" s="35">
        <v>125</v>
      </c>
      <c r="B127" s="132" t="s">
        <v>206</v>
      </c>
      <c r="C127" s="132" t="s">
        <v>304</v>
      </c>
      <c r="D127" s="59">
        <v>6</v>
      </c>
      <c r="E127" s="35"/>
      <c r="F127" s="35">
        <v>6</v>
      </c>
      <c r="G127" s="59">
        <f t="shared" si="1"/>
        <v>6</v>
      </c>
      <c r="H127" s="20"/>
      <c r="I127" s="104">
        <v>6</v>
      </c>
      <c r="J127" s="104"/>
      <c r="K127" s="36">
        <v>7.13</v>
      </c>
    </row>
    <row r="128" ht="20" customHeight="1" spans="1:11">
      <c r="A128" s="35">
        <v>126</v>
      </c>
      <c r="B128" s="132" t="s">
        <v>206</v>
      </c>
      <c r="C128" s="132" t="s">
        <v>305</v>
      </c>
      <c r="D128" s="59">
        <v>3</v>
      </c>
      <c r="E128" s="35"/>
      <c r="F128" s="35">
        <v>3</v>
      </c>
      <c r="G128" s="59">
        <f t="shared" si="1"/>
        <v>3</v>
      </c>
      <c r="H128" s="20"/>
      <c r="I128" s="104">
        <v>3</v>
      </c>
      <c r="J128" s="104"/>
      <c r="K128" s="36">
        <v>7.19</v>
      </c>
    </row>
    <row r="129" ht="20" customHeight="1" spans="1:11">
      <c r="A129" s="35">
        <v>127</v>
      </c>
      <c r="B129" s="132" t="s">
        <v>206</v>
      </c>
      <c r="C129" s="132" t="s">
        <v>306</v>
      </c>
      <c r="D129" s="59">
        <v>4.5</v>
      </c>
      <c r="E129" s="35"/>
      <c r="F129" s="35">
        <v>4.5</v>
      </c>
      <c r="G129" s="59">
        <f t="shared" si="1"/>
        <v>4.5</v>
      </c>
      <c r="H129" s="20"/>
      <c r="I129" s="104">
        <v>4.5</v>
      </c>
      <c r="J129" s="104"/>
      <c r="K129" s="36">
        <v>13</v>
      </c>
    </row>
    <row r="130" ht="30" customHeight="1" spans="1:11">
      <c r="A130" s="35">
        <v>128</v>
      </c>
      <c r="B130" s="132" t="s">
        <v>206</v>
      </c>
      <c r="C130" s="132" t="s">
        <v>307</v>
      </c>
      <c r="D130" s="59">
        <v>2.3</v>
      </c>
      <c r="E130" s="35"/>
      <c r="F130" s="35">
        <v>2.3</v>
      </c>
      <c r="G130" s="59">
        <f t="shared" si="1"/>
        <v>2.3</v>
      </c>
      <c r="H130" s="20"/>
      <c r="I130" s="104">
        <v>2.3</v>
      </c>
      <c r="J130" s="104"/>
      <c r="K130" s="36">
        <v>14</v>
      </c>
    </row>
    <row r="131" ht="20" customHeight="1" spans="1:11">
      <c r="A131" s="35">
        <v>129</v>
      </c>
      <c r="B131" s="132" t="s">
        <v>206</v>
      </c>
      <c r="C131" s="132" t="s">
        <v>308</v>
      </c>
      <c r="D131" s="59">
        <v>3</v>
      </c>
      <c r="E131" s="35"/>
      <c r="F131" s="35">
        <v>3</v>
      </c>
      <c r="G131" s="59">
        <f t="shared" ref="G131:G194" si="2">F131</f>
        <v>3</v>
      </c>
      <c r="H131" s="20"/>
      <c r="I131" s="104">
        <v>3</v>
      </c>
      <c r="J131" s="104"/>
      <c r="K131" s="36">
        <v>8</v>
      </c>
    </row>
    <row r="132" ht="20" customHeight="1" spans="1:11">
      <c r="A132" s="35">
        <v>130</v>
      </c>
      <c r="B132" s="132" t="s">
        <v>206</v>
      </c>
      <c r="C132" s="132" t="s">
        <v>309</v>
      </c>
      <c r="D132" s="59">
        <v>1.5</v>
      </c>
      <c r="E132" s="35"/>
      <c r="F132" s="35">
        <v>1.5</v>
      </c>
      <c r="G132" s="59">
        <f t="shared" si="2"/>
        <v>1.5</v>
      </c>
      <c r="H132" s="20"/>
      <c r="I132" s="104">
        <v>1.5</v>
      </c>
      <c r="J132" s="104"/>
      <c r="K132" s="36">
        <v>6.89</v>
      </c>
    </row>
    <row r="133" ht="20" customHeight="1" spans="1:11">
      <c r="A133" s="35">
        <v>131</v>
      </c>
      <c r="B133" s="132" t="s">
        <v>206</v>
      </c>
      <c r="C133" s="132" t="s">
        <v>310</v>
      </c>
      <c r="D133" s="59">
        <v>1</v>
      </c>
      <c r="E133" s="35"/>
      <c r="F133" s="35">
        <v>1</v>
      </c>
      <c r="G133" s="59">
        <f t="shared" si="2"/>
        <v>1</v>
      </c>
      <c r="H133" s="20"/>
      <c r="I133" s="104">
        <v>1</v>
      </c>
      <c r="J133" s="104"/>
      <c r="K133" s="36">
        <v>5.9</v>
      </c>
    </row>
    <row r="134" ht="20" customHeight="1" spans="1:11">
      <c r="A134" s="35">
        <v>132</v>
      </c>
      <c r="B134" s="132" t="s">
        <v>206</v>
      </c>
      <c r="C134" s="132" t="s">
        <v>311</v>
      </c>
      <c r="D134" s="59">
        <v>3.8</v>
      </c>
      <c r="E134" s="35"/>
      <c r="F134" s="35">
        <v>3.8</v>
      </c>
      <c r="G134" s="59">
        <f t="shared" si="2"/>
        <v>3.8</v>
      </c>
      <c r="H134" s="20"/>
      <c r="I134" s="104">
        <v>3.8</v>
      </c>
      <c r="J134" s="104"/>
      <c r="K134" s="35">
        <v>28.16</v>
      </c>
    </row>
    <row r="135" ht="30" customHeight="1" spans="1:11">
      <c r="A135" s="35">
        <v>133</v>
      </c>
      <c r="B135" s="132" t="s">
        <v>206</v>
      </c>
      <c r="C135" s="132" t="s">
        <v>312</v>
      </c>
      <c r="D135" s="59">
        <v>6.2</v>
      </c>
      <c r="E135" s="35"/>
      <c r="F135" s="35">
        <v>6.2</v>
      </c>
      <c r="G135" s="59">
        <f t="shared" si="2"/>
        <v>6.2</v>
      </c>
      <c r="H135" s="20"/>
      <c r="I135" s="104">
        <v>6.2</v>
      </c>
      <c r="J135" s="104"/>
      <c r="K135" s="36">
        <v>5.5</v>
      </c>
    </row>
    <row r="136" ht="20" customHeight="1" spans="1:11">
      <c r="A136" s="35">
        <v>134</v>
      </c>
      <c r="B136" s="132" t="s">
        <v>206</v>
      </c>
      <c r="C136" s="132" t="s">
        <v>313</v>
      </c>
      <c r="D136" s="59">
        <v>1</v>
      </c>
      <c r="E136" s="35"/>
      <c r="F136" s="35">
        <v>1</v>
      </c>
      <c r="G136" s="59">
        <f t="shared" si="2"/>
        <v>1</v>
      </c>
      <c r="H136" s="20"/>
      <c r="I136" s="104">
        <v>1</v>
      </c>
      <c r="J136" s="104"/>
      <c r="K136" s="36">
        <v>8.09</v>
      </c>
    </row>
    <row r="137" ht="20" customHeight="1" spans="1:11">
      <c r="A137" s="35">
        <v>135</v>
      </c>
      <c r="B137" s="132" t="s">
        <v>206</v>
      </c>
      <c r="C137" s="132" t="s">
        <v>314</v>
      </c>
      <c r="D137" s="59">
        <v>1</v>
      </c>
      <c r="E137" s="35"/>
      <c r="F137" s="35">
        <v>1</v>
      </c>
      <c r="G137" s="59">
        <f t="shared" si="2"/>
        <v>1</v>
      </c>
      <c r="H137" s="20"/>
      <c r="I137" s="104">
        <v>1</v>
      </c>
      <c r="J137" s="104"/>
      <c r="K137" s="36">
        <v>2.22</v>
      </c>
    </row>
    <row r="138" spans="1:11">
      <c r="A138" s="35">
        <v>136</v>
      </c>
      <c r="B138" s="132" t="s">
        <v>206</v>
      </c>
      <c r="C138" s="132" t="s">
        <v>315</v>
      </c>
      <c r="D138" s="59">
        <v>8</v>
      </c>
      <c r="E138" s="35"/>
      <c r="F138" s="35">
        <v>8</v>
      </c>
      <c r="G138" s="59">
        <f t="shared" si="2"/>
        <v>8</v>
      </c>
      <c r="H138" s="20"/>
      <c r="I138" s="104">
        <v>8</v>
      </c>
      <c r="J138" s="104"/>
      <c r="K138" s="36">
        <v>13.32</v>
      </c>
    </row>
    <row r="139" ht="20" customHeight="1" spans="1:11">
      <c r="A139" s="35">
        <v>137</v>
      </c>
      <c r="B139" s="132" t="s">
        <v>206</v>
      </c>
      <c r="C139" s="132" t="s">
        <v>316</v>
      </c>
      <c r="D139" s="59">
        <v>5</v>
      </c>
      <c r="E139" s="35"/>
      <c r="F139" s="35">
        <v>5</v>
      </c>
      <c r="G139" s="59">
        <f t="shared" si="2"/>
        <v>5</v>
      </c>
      <c r="H139" s="20"/>
      <c r="I139" s="104">
        <v>5</v>
      </c>
      <c r="J139" s="104"/>
      <c r="K139" s="36">
        <v>16.03</v>
      </c>
    </row>
    <row r="140" ht="30" customHeight="1" spans="1:11">
      <c r="A140" s="35">
        <v>138</v>
      </c>
      <c r="B140" s="132" t="s">
        <v>206</v>
      </c>
      <c r="C140" s="132" t="s">
        <v>317</v>
      </c>
      <c r="D140" s="59">
        <v>6</v>
      </c>
      <c r="E140" s="35"/>
      <c r="F140" s="35">
        <v>6</v>
      </c>
      <c r="G140" s="59">
        <f t="shared" si="2"/>
        <v>6</v>
      </c>
      <c r="H140" s="20"/>
      <c r="I140" s="104">
        <v>6</v>
      </c>
      <c r="J140" s="104"/>
      <c r="K140" s="36">
        <v>7.7</v>
      </c>
    </row>
    <row r="141" ht="20" customHeight="1" spans="1:11">
      <c r="A141" s="35">
        <v>139</v>
      </c>
      <c r="B141" s="132" t="s">
        <v>206</v>
      </c>
      <c r="C141" s="132" t="s">
        <v>318</v>
      </c>
      <c r="D141" s="59">
        <v>8.5</v>
      </c>
      <c r="E141" s="35"/>
      <c r="F141" s="35">
        <v>8.5</v>
      </c>
      <c r="G141" s="59">
        <f t="shared" si="2"/>
        <v>8.5</v>
      </c>
      <c r="H141" s="20"/>
      <c r="I141" s="104">
        <v>8.5</v>
      </c>
      <c r="J141" s="104"/>
      <c r="K141" s="36">
        <v>8.49</v>
      </c>
    </row>
    <row r="142" ht="20" customHeight="1" spans="1:11">
      <c r="A142" s="35">
        <v>140</v>
      </c>
      <c r="B142" s="132" t="s">
        <v>206</v>
      </c>
      <c r="C142" s="132" t="s">
        <v>319</v>
      </c>
      <c r="D142" s="59">
        <v>4.5</v>
      </c>
      <c r="E142" s="35"/>
      <c r="F142" s="35">
        <v>4.5</v>
      </c>
      <c r="G142" s="59">
        <f t="shared" si="2"/>
        <v>4.5</v>
      </c>
      <c r="H142" s="20"/>
      <c r="I142" s="104">
        <v>4.5</v>
      </c>
      <c r="J142" s="104"/>
      <c r="K142" s="36">
        <v>4.5</v>
      </c>
    </row>
    <row r="143" ht="20" customHeight="1" spans="1:11">
      <c r="A143" s="35">
        <v>141</v>
      </c>
      <c r="B143" s="132" t="s">
        <v>206</v>
      </c>
      <c r="C143" s="132" t="s">
        <v>320</v>
      </c>
      <c r="D143" s="59">
        <v>1.5</v>
      </c>
      <c r="E143" s="35"/>
      <c r="F143" s="35">
        <v>1.5</v>
      </c>
      <c r="G143" s="59">
        <f t="shared" si="2"/>
        <v>1.5</v>
      </c>
      <c r="H143" s="20"/>
      <c r="I143" s="104">
        <v>1.5</v>
      </c>
      <c r="J143" s="104"/>
      <c r="K143" s="36">
        <v>389.7</v>
      </c>
    </row>
    <row r="144" ht="20" customHeight="1" spans="1:11">
      <c r="A144" s="35">
        <v>142</v>
      </c>
      <c r="B144" s="132" t="s">
        <v>206</v>
      </c>
      <c r="C144" s="132" t="s">
        <v>321</v>
      </c>
      <c r="D144" s="59">
        <v>1.6</v>
      </c>
      <c r="E144" s="35"/>
      <c r="F144" s="35">
        <v>1.6</v>
      </c>
      <c r="G144" s="59">
        <f t="shared" si="2"/>
        <v>1.6</v>
      </c>
      <c r="H144" s="20"/>
      <c r="I144" s="104">
        <v>1.6</v>
      </c>
      <c r="J144" s="104"/>
      <c r="K144" s="36">
        <v>128</v>
      </c>
    </row>
    <row r="145" ht="20" customHeight="1" spans="1:11">
      <c r="A145" s="35">
        <v>143</v>
      </c>
      <c r="B145" s="132" t="s">
        <v>206</v>
      </c>
      <c r="C145" s="132" t="s">
        <v>322</v>
      </c>
      <c r="D145" s="59">
        <v>6</v>
      </c>
      <c r="E145" s="35"/>
      <c r="F145" s="35">
        <v>6</v>
      </c>
      <c r="G145" s="59">
        <f t="shared" si="2"/>
        <v>6</v>
      </c>
      <c r="H145" s="20"/>
      <c r="I145" s="104">
        <v>6</v>
      </c>
      <c r="J145" s="104"/>
      <c r="K145" s="36">
        <v>245</v>
      </c>
    </row>
    <row r="146" ht="20" customHeight="1" spans="1:11">
      <c r="A146" s="35">
        <v>144</v>
      </c>
      <c r="B146" s="132" t="s">
        <v>206</v>
      </c>
      <c r="C146" s="132" t="s">
        <v>323</v>
      </c>
      <c r="D146" s="59">
        <v>3</v>
      </c>
      <c r="E146" s="35"/>
      <c r="F146" s="35">
        <v>3</v>
      </c>
      <c r="G146" s="59">
        <f t="shared" si="2"/>
        <v>3</v>
      </c>
      <c r="H146" s="20"/>
      <c r="I146" s="104">
        <v>3</v>
      </c>
      <c r="J146" s="104"/>
      <c r="K146" s="36">
        <v>340</v>
      </c>
    </row>
    <row r="147" ht="20" customHeight="1" spans="1:11">
      <c r="A147" s="35">
        <v>145</v>
      </c>
      <c r="B147" s="132" t="s">
        <v>206</v>
      </c>
      <c r="C147" s="132" t="s">
        <v>324</v>
      </c>
      <c r="D147" s="59">
        <v>1</v>
      </c>
      <c r="E147" s="35"/>
      <c r="F147" s="35">
        <v>1</v>
      </c>
      <c r="G147" s="59">
        <f t="shared" si="2"/>
        <v>1</v>
      </c>
      <c r="H147" s="20"/>
      <c r="I147" s="104">
        <v>1</v>
      </c>
      <c r="J147" s="104"/>
      <c r="K147" s="36">
        <v>259</v>
      </c>
    </row>
    <row r="148" ht="20" customHeight="1" spans="1:11">
      <c r="A148" s="35">
        <v>146</v>
      </c>
      <c r="B148" s="132" t="s">
        <v>206</v>
      </c>
      <c r="C148" s="132" t="s">
        <v>325</v>
      </c>
      <c r="D148" s="59">
        <v>3</v>
      </c>
      <c r="E148" s="35"/>
      <c r="F148" s="35">
        <v>3</v>
      </c>
      <c r="G148" s="59">
        <f t="shared" si="2"/>
        <v>3</v>
      </c>
      <c r="H148" s="20"/>
      <c r="I148" s="104">
        <v>3</v>
      </c>
      <c r="J148" s="104"/>
      <c r="K148" s="36">
        <v>181</v>
      </c>
    </row>
    <row r="149" ht="20" customHeight="1" spans="1:11">
      <c r="A149" s="35">
        <v>147</v>
      </c>
      <c r="B149" s="132" t="s">
        <v>206</v>
      </c>
      <c r="C149" s="132" t="s">
        <v>326</v>
      </c>
      <c r="D149" s="59">
        <v>5</v>
      </c>
      <c r="E149" s="35"/>
      <c r="F149" s="58">
        <v>5</v>
      </c>
      <c r="G149" s="59">
        <f t="shared" si="2"/>
        <v>5</v>
      </c>
      <c r="H149" s="20"/>
      <c r="I149" s="104">
        <v>5</v>
      </c>
      <c r="J149" s="104"/>
      <c r="K149" s="36">
        <v>145</v>
      </c>
    </row>
    <row r="150" ht="30" customHeight="1" spans="1:11">
      <c r="A150" s="35">
        <v>148</v>
      </c>
      <c r="B150" s="132" t="s">
        <v>206</v>
      </c>
      <c r="C150" s="132" t="s">
        <v>327</v>
      </c>
      <c r="D150" s="59">
        <v>7</v>
      </c>
      <c r="E150" s="35"/>
      <c r="F150" s="58">
        <v>7</v>
      </c>
      <c r="G150" s="59">
        <f t="shared" si="2"/>
        <v>7</v>
      </c>
      <c r="H150" s="20"/>
      <c r="I150" s="104">
        <v>7</v>
      </c>
      <c r="J150" s="104"/>
      <c r="K150" s="36">
        <v>260</v>
      </c>
    </row>
    <row r="151" ht="30" customHeight="1" spans="1:11">
      <c r="A151" s="35">
        <v>149</v>
      </c>
      <c r="B151" s="132" t="s">
        <v>206</v>
      </c>
      <c r="C151" s="132" t="s">
        <v>328</v>
      </c>
      <c r="D151" s="59">
        <v>8</v>
      </c>
      <c r="E151" s="35"/>
      <c r="F151" s="58">
        <v>8</v>
      </c>
      <c r="G151" s="59">
        <f t="shared" si="2"/>
        <v>8</v>
      </c>
      <c r="H151" s="20"/>
      <c r="I151" s="104">
        <v>8</v>
      </c>
      <c r="J151" s="104"/>
      <c r="K151" s="36">
        <v>165</v>
      </c>
    </row>
    <row r="152" ht="20" customHeight="1" spans="1:11">
      <c r="A152" s="35">
        <v>150</v>
      </c>
      <c r="B152" s="132" t="s">
        <v>206</v>
      </c>
      <c r="C152" s="132" t="s">
        <v>329</v>
      </c>
      <c r="D152" s="59">
        <v>5.5</v>
      </c>
      <c r="E152" s="35"/>
      <c r="F152" s="58">
        <v>5.5</v>
      </c>
      <c r="G152" s="59">
        <f t="shared" si="2"/>
        <v>5.5</v>
      </c>
      <c r="H152" s="20"/>
      <c r="I152" s="104">
        <v>5.5</v>
      </c>
      <c r="J152" s="104"/>
      <c r="K152" s="36">
        <v>139.3</v>
      </c>
    </row>
    <row r="153" ht="20" customHeight="1" spans="1:11">
      <c r="A153" s="35">
        <v>151</v>
      </c>
      <c r="B153" s="132" t="s">
        <v>206</v>
      </c>
      <c r="C153" s="132" t="s">
        <v>330</v>
      </c>
      <c r="D153" s="59">
        <v>0.55</v>
      </c>
      <c r="E153" s="35"/>
      <c r="F153" s="58">
        <v>0.55</v>
      </c>
      <c r="G153" s="59">
        <f t="shared" si="2"/>
        <v>0.55</v>
      </c>
      <c r="H153" s="20"/>
      <c r="I153" s="104">
        <v>0.55</v>
      </c>
      <c r="J153" s="104"/>
      <c r="K153" s="36">
        <v>78.5</v>
      </c>
    </row>
    <row r="154" ht="20" customHeight="1" spans="1:11">
      <c r="A154" s="35">
        <v>152</v>
      </c>
      <c r="B154" s="132" t="s">
        <v>206</v>
      </c>
      <c r="C154" s="132" t="s">
        <v>331</v>
      </c>
      <c r="D154" s="59">
        <v>4</v>
      </c>
      <c r="E154" s="35"/>
      <c r="F154" s="58">
        <v>4</v>
      </c>
      <c r="G154" s="59">
        <f t="shared" si="2"/>
        <v>4</v>
      </c>
      <c r="H154" s="20"/>
      <c r="I154" s="104">
        <v>4</v>
      </c>
      <c r="J154" s="104"/>
      <c r="K154" s="36">
        <v>76</v>
      </c>
    </row>
    <row r="155" ht="30" customHeight="1" spans="1:11">
      <c r="A155" s="35">
        <v>153</v>
      </c>
      <c r="B155" s="132" t="s">
        <v>206</v>
      </c>
      <c r="C155" s="132" t="s">
        <v>122</v>
      </c>
      <c r="D155" s="59">
        <v>5.4</v>
      </c>
      <c r="E155" s="35"/>
      <c r="F155" s="58">
        <v>5.4</v>
      </c>
      <c r="G155" s="59">
        <f t="shared" si="2"/>
        <v>5.4</v>
      </c>
      <c r="H155" s="20"/>
      <c r="I155" s="104">
        <v>5.4</v>
      </c>
      <c r="J155" s="104"/>
      <c r="K155" s="36">
        <v>134</v>
      </c>
    </row>
    <row r="156" ht="30" customHeight="1" spans="1:11">
      <c r="A156" s="35">
        <v>154</v>
      </c>
      <c r="B156" s="132" t="s">
        <v>206</v>
      </c>
      <c r="C156" s="132" t="s">
        <v>332</v>
      </c>
      <c r="D156" s="59">
        <v>3.2</v>
      </c>
      <c r="E156" s="35"/>
      <c r="F156" s="58">
        <v>3.2</v>
      </c>
      <c r="G156" s="59">
        <f t="shared" si="2"/>
        <v>3.2</v>
      </c>
      <c r="H156" s="20"/>
      <c r="I156" s="104">
        <v>3.2</v>
      </c>
      <c r="J156" s="104"/>
      <c r="K156" s="36">
        <v>71.9</v>
      </c>
    </row>
    <row r="157" ht="30" customHeight="1" spans="1:11">
      <c r="A157" s="35">
        <v>155</v>
      </c>
      <c r="B157" s="132" t="s">
        <v>206</v>
      </c>
      <c r="C157" s="132" t="s">
        <v>333</v>
      </c>
      <c r="D157" s="59">
        <v>3.5</v>
      </c>
      <c r="E157" s="35"/>
      <c r="F157" s="58">
        <v>3.5</v>
      </c>
      <c r="G157" s="59">
        <f t="shared" si="2"/>
        <v>3.5</v>
      </c>
      <c r="H157" s="20"/>
      <c r="I157" s="104">
        <v>3.5</v>
      </c>
      <c r="J157" s="104"/>
      <c r="K157" s="36">
        <v>104.1</v>
      </c>
    </row>
    <row r="158" ht="20" customHeight="1" spans="1:11">
      <c r="A158" s="35">
        <v>156</v>
      </c>
      <c r="B158" s="132" t="s">
        <v>206</v>
      </c>
      <c r="C158" s="132" t="s">
        <v>334</v>
      </c>
      <c r="D158" s="59">
        <v>1</v>
      </c>
      <c r="E158" s="35"/>
      <c r="F158" s="58">
        <v>1</v>
      </c>
      <c r="G158" s="59">
        <f t="shared" si="2"/>
        <v>1</v>
      </c>
      <c r="H158" s="20"/>
      <c r="I158" s="104">
        <v>1</v>
      </c>
      <c r="J158" s="104"/>
      <c r="K158" s="36">
        <v>50</v>
      </c>
    </row>
    <row r="159" ht="20" customHeight="1" spans="1:11">
      <c r="A159" s="35">
        <v>157</v>
      </c>
      <c r="B159" s="132" t="s">
        <v>206</v>
      </c>
      <c r="C159" s="132" t="s">
        <v>335</v>
      </c>
      <c r="D159" s="59">
        <v>0.5</v>
      </c>
      <c r="E159" s="35"/>
      <c r="F159" s="58">
        <v>0.5</v>
      </c>
      <c r="G159" s="59">
        <f t="shared" si="2"/>
        <v>0.5</v>
      </c>
      <c r="H159" s="20"/>
      <c r="I159" s="104">
        <v>0.5</v>
      </c>
      <c r="J159" s="104"/>
      <c r="K159" s="36">
        <v>140.3</v>
      </c>
    </row>
    <row r="160" ht="20" customHeight="1" spans="1:11">
      <c r="A160" s="35">
        <v>158</v>
      </c>
      <c r="B160" s="132" t="s">
        <v>206</v>
      </c>
      <c r="C160" s="132" t="s">
        <v>336</v>
      </c>
      <c r="D160" s="59">
        <v>1.5</v>
      </c>
      <c r="E160" s="35"/>
      <c r="F160" s="58">
        <v>1.5</v>
      </c>
      <c r="G160" s="59">
        <f t="shared" si="2"/>
        <v>1.5</v>
      </c>
      <c r="H160" s="20"/>
      <c r="I160" s="104">
        <v>1.5</v>
      </c>
      <c r="J160" s="104"/>
      <c r="K160" s="36">
        <v>300.93</v>
      </c>
    </row>
    <row r="161" ht="20" customHeight="1" spans="1:11">
      <c r="A161" s="35">
        <v>159</v>
      </c>
      <c r="B161" s="132" t="s">
        <v>206</v>
      </c>
      <c r="C161" s="132" t="s">
        <v>337</v>
      </c>
      <c r="D161" s="59">
        <v>2.3</v>
      </c>
      <c r="E161" s="35"/>
      <c r="F161" s="58">
        <v>2.3</v>
      </c>
      <c r="G161" s="59">
        <f t="shared" si="2"/>
        <v>2.3</v>
      </c>
      <c r="H161" s="20"/>
      <c r="I161" s="104">
        <v>2.3</v>
      </c>
      <c r="J161" s="104"/>
      <c r="K161" s="36">
        <v>159.1</v>
      </c>
    </row>
    <row r="162" ht="20" customHeight="1" spans="1:11">
      <c r="A162" s="35">
        <v>160</v>
      </c>
      <c r="B162" s="132" t="s">
        <v>206</v>
      </c>
      <c r="C162" s="132" t="s">
        <v>338</v>
      </c>
      <c r="D162" s="59">
        <v>0.7</v>
      </c>
      <c r="E162" s="35"/>
      <c r="F162" s="58">
        <v>0.7</v>
      </c>
      <c r="G162" s="59">
        <f t="shared" si="2"/>
        <v>0.7</v>
      </c>
      <c r="H162" s="20"/>
      <c r="I162" s="104">
        <v>0.7</v>
      </c>
      <c r="J162" s="104"/>
      <c r="K162" s="36">
        <v>28.6</v>
      </c>
    </row>
    <row r="163" ht="30" customHeight="1" spans="1:11">
      <c r="A163" s="35">
        <v>161</v>
      </c>
      <c r="B163" s="132" t="s">
        <v>206</v>
      </c>
      <c r="C163" s="132" t="s">
        <v>339</v>
      </c>
      <c r="D163" s="59">
        <v>5.5</v>
      </c>
      <c r="E163" s="35"/>
      <c r="F163" s="58">
        <v>5.5</v>
      </c>
      <c r="G163" s="59">
        <f t="shared" si="2"/>
        <v>5.5</v>
      </c>
      <c r="H163" s="20"/>
      <c r="I163" s="104">
        <v>5.5</v>
      </c>
      <c r="J163" s="104"/>
      <c r="K163" s="36">
        <v>38</v>
      </c>
    </row>
    <row r="164" ht="20" customHeight="1" spans="1:11">
      <c r="A164" s="35">
        <v>162</v>
      </c>
      <c r="B164" s="132" t="s">
        <v>206</v>
      </c>
      <c r="C164" s="132" t="s">
        <v>340</v>
      </c>
      <c r="D164" s="59">
        <v>2</v>
      </c>
      <c r="E164" s="35"/>
      <c r="F164" s="58">
        <v>2</v>
      </c>
      <c r="G164" s="59">
        <f t="shared" si="2"/>
        <v>2</v>
      </c>
      <c r="H164" s="20"/>
      <c r="I164" s="104">
        <v>2</v>
      </c>
      <c r="J164" s="104"/>
      <c r="K164" s="36">
        <v>20</v>
      </c>
    </row>
    <row r="165" ht="20" customHeight="1" spans="1:11">
      <c r="A165" s="35">
        <v>163</v>
      </c>
      <c r="B165" s="132" t="s">
        <v>206</v>
      </c>
      <c r="C165" s="132" t="s">
        <v>341</v>
      </c>
      <c r="D165" s="59">
        <v>0.5</v>
      </c>
      <c r="E165" s="35"/>
      <c r="F165" s="58">
        <v>0.5</v>
      </c>
      <c r="G165" s="59">
        <f t="shared" si="2"/>
        <v>0.5</v>
      </c>
      <c r="H165" s="20"/>
      <c r="I165" s="104">
        <v>0.5</v>
      </c>
      <c r="J165" s="104"/>
      <c r="K165" s="36">
        <v>103</v>
      </c>
    </row>
    <row r="166" ht="20" customHeight="1" spans="1:11">
      <c r="A166" s="35">
        <v>164</v>
      </c>
      <c r="B166" s="132" t="s">
        <v>206</v>
      </c>
      <c r="C166" s="132" t="s">
        <v>342</v>
      </c>
      <c r="D166" s="59">
        <v>1</v>
      </c>
      <c r="E166" s="35"/>
      <c r="F166" s="58">
        <v>1</v>
      </c>
      <c r="G166" s="59">
        <f t="shared" si="2"/>
        <v>1</v>
      </c>
      <c r="H166" s="20"/>
      <c r="I166" s="104">
        <v>1</v>
      </c>
      <c r="J166" s="104"/>
      <c r="K166" s="36">
        <v>2.5</v>
      </c>
    </row>
    <row r="167" ht="30" customHeight="1" spans="1:11">
      <c r="A167" s="35">
        <v>165</v>
      </c>
      <c r="B167" s="132" t="s">
        <v>206</v>
      </c>
      <c r="C167" s="132" t="s">
        <v>343</v>
      </c>
      <c r="D167" s="59">
        <v>5.5</v>
      </c>
      <c r="E167" s="35"/>
      <c r="F167" s="58">
        <v>5.5</v>
      </c>
      <c r="G167" s="59">
        <f t="shared" si="2"/>
        <v>5.5</v>
      </c>
      <c r="H167" s="20"/>
      <c r="I167" s="104">
        <v>5.5</v>
      </c>
      <c r="J167" s="104"/>
      <c r="K167" s="36">
        <v>2.5</v>
      </c>
    </row>
    <row r="168" ht="20" customHeight="1" spans="1:11">
      <c r="A168" s="35">
        <v>166</v>
      </c>
      <c r="B168" s="132" t="s">
        <v>206</v>
      </c>
      <c r="C168" s="132" t="s">
        <v>344</v>
      </c>
      <c r="D168" s="59">
        <v>3</v>
      </c>
      <c r="E168" s="35"/>
      <c r="F168" s="58">
        <v>3</v>
      </c>
      <c r="G168" s="59">
        <f t="shared" si="2"/>
        <v>3</v>
      </c>
      <c r="H168" s="20"/>
      <c r="I168" s="104">
        <v>3</v>
      </c>
      <c r="J168" s="104"/>
      <c r="K168" s="36">
        <v>0.5</v>
      </c>
    </row>
    <row r="169" ht="20" customHeight="1" spans="1:11">
      <c r="A169" s="35">
        <v>167</v>
      </c>
      <c r="B169" s="132" t="s">
        <v>206</v>
      </c>
      <c r="C169" s="132" t="s">
        <v>345</v>
      </c>
      <c r="D169" s="59">
        <v>5.6</v>
      </c>
      <c r="E169" s="35"/>
      <c r="F169" s="58">
        <v>5.6</v>
      </c>
      <c r="G169" s="59">
        <f t="shared" si="2"/>
        <v>5.6</v>
      </c>
      <c r="H169" s="20"/>
      <c r="I169" s="104">
        <v>5.6</v>
      </c>
      <c r="J169" s="104"/>
      <c r="K169" s="36">
        <v>2.5</v>
      </c>
    </row>
    <row r="170" ht="20" customHeight="1" spans="1:11">
      <c r="A170" s="35">
        <v>168</v>
      </c>
      <c r="B170" s="132" t="s">
        <v>206</v>
      </c>
      <c r="C170" s="132" t="s">
        <v>346</v>
      </c>
      <c r="D170" s="59">
        <v>2.8</v>
      </c>
      <c r="E170" s="35"/>
      <c r="F170" s="58">
        <v>2.8</v>
      </c>
      <c r="G170" s="59">
        <f t="shared" si="2"/>
        <v>2.8</v>
      </c>
      <c r="H170" s="20"/>
      <c r="I170" s="104">
        <v>2.8</v>
      </c>
      <c r="J170" s="104"/>
      <c r="K170" s="36">
        <v>3</v>
      </c>
    </row>
    <row r="171" ht="20" customHeight="1" spans="1:11">
      <c r="A171" s="35">
        <v>169</v>
      </c>
      <c r="B171" s="132" t="s">
        <v>206</v>
      </c>
      <c r="C171" s="132" t="s">
        <v>347</v>
      </c>
      <c r="D171" s="59">
        <v>1.5</v>
      </c>
      <c r="E171" s="35"/>
      <c r="F171" s="58">
        <v>1.5</v>
      </c>
      <c r="G171" s="59">
        <f t="shared" si="2"/>
        <v>1.5</v>
      </c>
      <c r="H171" s="20"/>
      <c r="I171" s="104">
        <v>1.5</v>
      </c>
      <c r="J171" s="104"/>
      <c r="K171" s="36">
        <v>0.5</v>
      </c>
    </row>
    <row r="172" ht="20" customHeight="1" spans="1:11">
      <c r="A172" s="35">
        <v>170</v>
      </c>
      <c r="B172" s="132" t="s">
        <v>206</v>
      </c>
      <c r="C172" s="132" t="s">
        <v>348</v>
      </c>
      <c r="D172" s="59">
        <v>0.5</v>
      </c>
      <c r="E172" s="35"/>
      <c r="F172" s="58">
        <v>0.5</v>
      </c>
      <c r="G172" s="59">
        <f t="shared" si="2"/>
        <v>0.5</v>
      </c>
      <c r="H172" s="20"/>
      <c r="I172" s="104">
        <v>0.5</v>
      </c>
      <c r="J172" s="104"/>
      <c r="K172" s="36">
        <v>0.6</v>
      </c>
    </row>
    <row r="173" ht="20" customHeight="1" spans="1:11">
      <c r="A173" s="35">
        <v>171</v>
      </c>
      <c r="B173" s="132" t="s">
        <v>206</v>
      </c>
      <c r="C173" s="132" t="s">
        <v>349</v>
      </c>
      <c r="D173" s="59">
        <v>2</v>
      </c>
      <c r="E173" s="35"/>
      <c r="F173" s="58">
        <v>2</v>
      </c>
      <c r="G173" s="59">
        <f t="shared" si="2"/>
        <v>2</v>
      </c>
      <c r="H173" s="20"/>
      <c r="I173" s="104">
        <v>2</v>
      </c>
      <c r="J173" s="104"/>
      <c r="K173" s="36">
        <v>2</v>
      </c>
    </row>
    <row r="174" ht="20" customHeight="1" spans="1:11">
      <c r="A174" s="35">
        <v>172</v>
      </c>
      <c r="B174" s="132" t="s">
        <v>206</v>
      </c>
      <c r="C174" s="132" t="s">
        <v>350</v>
      </c>
      <c r="D174" s="59">
        <v>2</v>
      </c>
      <c r="E174" s="35"/>
      <c r="F174" s="58">
        <v>2</v>
      </c>
      <c r="G174" s="59">
        <f t="shared" si="2"/>
        <v>2</v>
      </c>
      <c r="H174" s="20"/>
      <c r="I174" s="104">
        <v>2</v>
      </c>
      <c r="J174" s="104"/>
      <c r="K174" s="36">
        <v>8</v>
      </c>
    </row>
    <row r="175" ht="20" customHeight="1" spans="1:11">
      <c r="A175" s="35">
        <v>173</v>
      </c>
      <c r="B175" s="132" t="s">
        <v>206</v>
      </c>
      <c r="C175" s="132" t="s">
        <v>351</v>
      </c>
      <c r="D175" s="59">
        <v>3</v>
      </c>
      <c r="E175" s="35"/>
      <c r="F175" s="58">
        <v>3</v>
      </c>
      <c r="G175" s="59">
        <f t="shared" si="2"/>
        <v>3</v>
      </c>
      <c r="H175" s="20"/>
      <c r="I175" s="104">
        <v>3</v>
      </c>
      <c r="J175" s="104"/>
      <c r="K175" s="36">
        <v>2.1</v>
      </c>
    </row>
    <row r="176" ht="20" customHeight="1" spans="1:11">
      <c r="A176" s="35">
        <v>174</v>
      </c>
      <c r="B176" s="132" t="s">
        <v>206</v>
      </c>
      <c r="C176" s="132" t="s">
        <v>352</v>
      </c>
      <c r="D176" s="59">
        <v>1.5</v>
      </c>
      <c r="E176" s="35"/>
      <c r="F176" s="58">
        <v>1.5</v>
      </c>
      <c r="G176" s="59">
        <f t="shared" si="2"/>
        <v>1.5</v>
      </c>
      <c r="H176" s="20"/>
      <c r="I176" s="104">
        <v>1.5</v>
      </c>
      <c r="J176" s="104"/>
      <c r="K176" s="36">
        <v>1.2</v>
      </c>
    </row>
    <row r="177" ht="30" customHeight="1" spans="1:11">
      <c r="A177" s="35">
        <v>175</v>
      </c>
      <c r="B177" s="132" t="s">
        <v>206</v>
      </c>
      <c r="C177" s="132" t="s">
        <v>353</v>
      </c>
      <c r="D177" s="59">
        <v>3</v>
      </c>
      <c r="E177" s="35"/>
      <c r="F177" s="58">
        <v>3</v>
      </c>
      <c r="G177" s="59">
        <f t="shared" si="2"/>
        <v>3</v>
      </c>
      <c r="H177" s="20"/>
      <c r="I177" s="104">
        <v>3</v>
      </c>
      <c r="J177" s="104"/>
      <c r="K177" s="36">
        <v>1.5</v>
      </c>
    </row>
    <row r="178" ht="20" customHeight="1" spans="1:11">
      <c r="A178" s="35">
        <v>176</v>
      </c>
      <c r="B178" s="132" t="s">
        <v>206</v>
      </c>
      <c r="C178" s="132" t="s">
        <v>354</v>
      </c>
      <c r="D178" s="59">
        <v>2</v>
      </c>
      <c r="E178" s="35"/>
      <c r="F178" s="58">
        <v>2</v>
      </c>
      <c r="G178" s="59">
        <f t="shared" si="2"/>
        <v>2</v>
      </c>
      <c r="H178" s="20"/>
      <c r="I178" s="104">
        <v>2</v>
      </c>
      <c r="J178" s="104"/>
      <c r="K178" s="36">
        <v>0.8</v>
      </c>
    </row>
    <row r="179" ht="20" customHeight="1" spans="1:11">
      <c r="A179" s="35">
        <v>177</v>
      </c>
      <c r="B179" s="132" t="s">
        <v>206</v>
      </c>
      <c r="C179" s="132" t="s">
        <v>355</v>
      </c>
      <c r="D179" s="59">
        <v>0.5</v>
      </c>
      <c r="E179" s="35"/>
      <c r="F179" s="58">
        <v>0.5</v>
      </c>
      <c r="G179" s="59">
        <f t="shared" si="2"/>
        <v>0.5</v>
      </c>
      <c r="H179" s="20"/>
      <c r="I179" s="104">
        <v>0.5</v>
      </c>
      <c r="J179" s="104"/>
      <c r="K179" s="36">
        <v>0.5</v>
      </c>
    </row>
    <row r="180" ht="20" customHeight="1" spans="1:11">
      <c r="A180" s="35">
        <v>178</v>
      </c>
      <c r="B180" s="132" t="s">
        <v>206</v>
      </c>
      <c r="C180" s="132" t="s">
        <v>356</v>
      </c>
      <c r="D180" s="59">
        <v>0.6</v>
      </c>
      <c r="E180" s="35"/>
      <c r="F180" s="58">
        <v>0.6</v>
      </c>
      <c r="G180" s="59">
        <f t="shared" si="2"/>
        <v>0.6</v>
      </c>
      <c r="H180" s="20"/>
      <c r="I180" s="104">
        <v>0.6</v>
      </c>
      <c r="J180" s="104"/>
      <c r="K180" s="36">
        <v>0.8</v>
      </c>
    </row>
    <row r="181" ht="20" customHeight="1" spans="1:11">
      <c r="A181" s="35">
        <v>179</v>
      </c>
      <c r="B181" s="132" t="s">
        <v>206</v>
      </c>
      <c r="C181" s="132" t="s">
        <v>357</v>
      </c>
      <c r="D181" s="59">
        <v>4</v>
      </c>
      <c r="E181" s="35"/>
      <c r="F181" s="58">
        <v>4</v>
      </c>
      <c r="G181" s="59">
        <f t="shared" si="2"/>
        <v>4</v>
      </c>
      <c r="H181" s="20"/>
      <c r="I181" s="104">
        <v>4</v>
      </c>
      <c r="J181" s="104"/>
      <c r="K181" s="36">
        <v>0.8</v>
      </c>
    </row>
    <row r="182" ht="20" customHeight="1" spans="1:11">
      <c r="A182" s="35">
        <v>180</v>
      </c>
      <c r="B182" s="132" t="s">
        <v>206</v>
      </c>
      <c r="C182" s="132" t="s">
        <v>358</v>
      </c>
      <c r="D182" s="59">
        <v>11.83</v>
      </c>
      <c r="E182" s="35"/>
      <c r="F182" s="58">
        <v>11.83</v>
      </c>
      <c r="G182" s="59">
        <f t="shared" si="2"/>
        <v>11.83</v>
      </c>
      <c r="H182" s="20"/>
      <c r="I182" s="104">
        <v>11.83</v>
      </c>
      <c r="J182" s="104"/>
      <c r="K182" s="36">
        <v>1.9</v>
      </c>
    </row>
    <row r="183" ht="20" customHeight="1" spans="1:11">
      <c r="A183" s="35">
        <v>181</v>
      </c>
      <c r="B183" s="132" t="s">
        <v>206</v>
      </c>
      <c r="C183" s="132" t="s">
        <v>359</v>
      </c>
      <c r="D183" s="59">
        <v>9</v>
      </c>
      <c r="E183" s="35"/>
      <c r="F183" s="58">
        <v>9</v>
      </c>
      <c r="G183" s="59">
        <f t="shared" si="2"/>
        <v>9</v>
      </c>
      <c r="H183" s="20"/>
      <c r="I183" s="104">
        <v>9</v>
      </c>
      <c r="J183" s="104"/>
      <c r="K183" s="36">
        <v>1.5</v>
      </c>
    </row>
    <row r="184" ht="20" customHeight="1" spans="1:11">
      <c r="A184" s="35">
        <v>182</v>
      </c>
      <c r="B184" s="132" t="s">
        <v>206</v>
      </c>
      <c r="C184" s="132" t="s">
        <v>360</v>
      </c>
      <c r="D184" s="59">
        <v>3.8</v>
      </c>
      <c r="E184" s="35"/>
      <c r="F184" s="58">
        <v>3.8</v>
      </c>
      <c r="G184" s="59">
        <f t="shared" si="2"/>
        <v>3.8</v>
      </c>
      <c r="H184" s="20"/>
      <c r="I184" s="104">
        <v>3.8</v>
      </c>
      <c r="J184" s="104"/>
      <c r="K184" s="36">
        <v>1.1</v>
      </c>
    </row>
    <row r="185" ht="30" customHeight="1" spans="1:11">
      <c r="A185" s="35">
        <v>183</v>
      </c>
      <c r="B185" s="132" t="s">
        <v>206</v>
      </c>
      <c r="C185" s="132" t="s">
        <v>361</v>
      </c>
      <c r="D185" s="59">
        <v>8.12</v>
      </c>
      <c r="E185" s="35"/>
      <c r="F185" s="58">
        <v>8.12</v>
      </c>
      <c r="G185" s="59">
        <f t="shared" si="2"/>
        <v>8.12</v>
      </c>
      <c r="H185" s="20"/>
      <c r="I185" s="104">
        <v>8.12</v>
      </c>
      <c r="J185" s="104"/>
      <c r="K185" s="36">
        <v>0.5</v>
      </c>
    </row>
    <row r="186" ht="20" customHeight="1" spans="1:11">
      <c r="A186" s="35">
        <v>184</v>
      </c>
      <c r="B186" s="132" t="s">
        <v>206</v>
      </c>
      <c r="C186" s="132" t="s">
        <v>362</v>
      </c>
      <c r="D186" s="59">
        <v>1.1</v>
      </c>
      <c r="E186" s="35"/>
      <c r="F186" s="58">
        <v>1.1</v>
      </c>
      <c r="G186" s="59">
        <f t="shared" si="2"/>
        <v>1.1</v>
      </c>
      <c r="H186" s="20"/>
      <c r="I186" s="104">
        <v>1.1</v>
      </c>
      <c r="J186" s="104"/>
      <c r="K186" s="36">
        <v>3.6</v>
      </c>
    </row>
    <row r="187" ht="20" customHeight="1" spans="1:11">
      <c r="A187" s="35">
        <v>185</v>
      </c>
      <c r="B187" s="132" t="s">
        <v>206</v>
      </c>
      <c r="C187" s="132" t="s">
        <v>363</v>
      </c>
      <c r="D187" s="59">
        <v>6</v>
      </c>
      <c r="E187" s="35"/>
      <c r="F187" s="58">
        <v>6</v>
      </c>
      <c r="G187" s="59">
        <f t="shared" si="2"/>
        <v>6</v>
      </c>
      <c r="H187" s="20"/>
      <c r="I187" s="104">
        <v>6</v>
      </c>
      <c r="J187" s="104"/>
      <c r="K187" s="36">
        <v>1</v>
      </c>
    </row>
    <row r="188" ht="20" customHeight="1" spans="1:11">
      <c r="A188" s="35">
        <v>186</v>
      </c>
      <c r="B188" s="132" t="s">
        <v>206</v>
      </c>
      <c r="C188" s="132" t="s">
        <v>364</v>
      </c>
      <c r="D188" s="59">
        <v>1</v>
      </c>
      <c r="E188" s="35"/>
      <c r="F188" s="58">
        <v>1</v>
      </c>
      <c r="G188" s="59">
        <f t="shared" si="2"/>
        <v>1</v>
      </c>
      <c r="H188" s="20"/>
      <c r="I188" s="104">
        <v>1</v>
      </c>
      <c r="J188" s="104"/>
      <c r="K188" s="36">
        <v>2</v>
      </c>
    </row>
    <row r="189" ht="20" customHeight="1" spans="1:11">
      <c r="A189" s="35">
        <v>187</v>
      </c>
      <c r="B189" s="132" t="s">
        <v>206</v>
      </c>
      <c r="C189" s="132" t="s">
        <v>365</v>
      </c>
      <c r="D189" s="59">
        <v>1</v>
      </c>
      <c r="E189" s="35"/>
      <c r="F189" s="58">
        <v>1</v>
      </c>
      <c r="G189" s="59">
        <f t="shared" si="2"/>
        <v>1</v>
      </c>
      <c r="H189" s="20"/>
      <c r="I189" s="104">
        <v>1</v>
      </c>
      <c r="J189" s="104"/>
      <c r="K189" s="36">
        <v>1</v>
      </c>
    </row>
    <row r="190" ht="20" customHeight="1" spans="1:11">
      <c r="A190" s="35">
        <v>188</v>
      </c>
      <c r="B190" s="132" t="s">
        <v>206</v>
      </c>
      <c r="C190" s="132" t="s">
        <v>366</v>
      </c>
      <c r="D190" s="59">
        <v>2.2</v>
      </c>
      <c r="E190" s="35"/>
      <c r="F190" s="58">
        <v>2.2</v>
      </c>
      <c r="G190" s="59">
        <f t="shared" si="2"/>
        <v>2.2</v>
      </c>
      <c r="H190" s="20"/>
      <c r="I190" s="104">
        <v>2.2</v>
      </c>
      <c r="J190" s="104"/>
      <c r="K190" s="36">
        <v>2.4</v>
      </c>
    </row>
    <row r="191" ht="20" customHeight="1" spans="1:11">
      <c r="A191" s="35">
        <v>189</v>
      </c>
      <c r="B191" s="132" t="s">
        <v>206</v>
      </c>
      <c r="C191" s="132" t="s">
        <v>367</v>
      </c>
      <c r="D191" s="59">
        <v>1.8</v>
      </c>
      <c r="E191" s="35"/>
      <c r="F191" s="58">
        <v>1.8</v>
      </c>
      <c r="G191" s="59">
        <f t="shared" si="2"/>
        <v>1.8</v>
      </c>
      <c r="H191" s="20"/>
      <c r="I191" s="104">
        <v>1.8</v>
      </c>
      <c r="J191" s="104"/>
      <c r="K191" s="36">
        <v>0.6</v>
      </c>
    </row>
    <row r="192" ht="20" customHeight="1" spans="1:11">
      <c r="A192" s="35">
        <v>190</v>
      </c>
      <c r="B192" s="132" t="s">
        <v>206</v>
      </c>
      <c r="C192" s="132" t="s">
        <v>368</v>
      </c>
      <c r="D192" s="59">
        <v>0.5</v>
      </c>
      <c r="E192" s="35"/>
      <c r="F192" s="58">
        <v>0.5</v>
      </c>
      <c r="G192" s="59">
        <f t="shared" si="2"/>
        <v>0.5</v>
      </c>
      <c r="H192" s="20"/>
      <c r="I192" s="104">
        <v>0.5</v>
      </c>
      <c r="J192" s="104"/>
      <c r="K192" s="36">
        <v>4.2</v>
      </c>
    </row>
    <row r="193" ht="20" customHeight="1" spans="1:11">
      <c r="A193" s="35">
        <v>191</v>
      </c>
      <c r="B193" s="132" t="s">
        <v>206</v>
      </c>
      <c r="C193" s="132" t="s">
        <v>369</v>
      </c>
      <c r="D193" s="59">
        <v>1.5</v>
      </c>
      <c r="E193" s="35"/>
      <c r="F193" s="58">
        <v>1.5</v>
      </c>
      <c r="G193" s="59">
        <f t="shared" si="2"/>
        <v>1.5</v>
      </c>
      <c r="H193" s="20"/>
      <c r="I193" s="104">
        <v>1.5</v>
      </c>
      <c r="J193" s="104"/>
      <c r="K193" s="36">
        <v>1</v>
      </c>
    </row>
    <row r="194" ht="20" customHeight="1" spans="1:11">
      <c r="A194" s="35">
        <v>192</v>
      </c>
      <c r="B194" s="132" t="s">
        <v>206</v>
      </c>
      <c r="C194" s="132" t="s">
        <v>370</v>
      </c>
      <c r="D194" s="59">
        <v>0.5</v>
      </c>
      <c r="E194" s="35"/>
      <c r="F194" s="58">
        <v>0.5</v>
      </c>
      <c r="G194" s="59">
        <f t="shared" si="2"/>
        <v>0.5</v>
      </c>
      <c r="H194" s="20"/>
      <c r="I194" s="104">
        <v>0.5</v>
      </c>
      <c r="J194" s="104"/>
      <c r="K194" s="36">
        <v>1</v>
      </c>
    </row>
    <row r="195" ht="20" customHeight="1" spans="1:11">
      <c r="A195" s="35">
        <v>193</v>
      </c>
      <c r="B195" s="132" t="s">
        <v>206</v>
      </c>
      <c r="C195" s="132" t="s">
        <v>371</v>
      </c>
      <c r="D195" s="59">
        <v>0.5</v>
      </c>
      <c r="E195" s="35"/>
      <c r="F195" s="58">
        <v>0.5</v>
      </c>
      <c r="G195" s="59">
        <f t="shared" ref="G195:G258" si="3">F195</f>
        <v>0.5</v>
      </c>
      <c r="H195" s="20"/>
      <c r="I195" s="104">
        <v>0.5</v>
      </c>
      <c r="J195" s="104"/>
      <c r="K195" s="36">
        <v>1</v>
      </c>
    </row>
    <row r="196" ht="20" customHeight="1" spans="1:11">
      <c r="A196" s="35">
        <v>194</v>
      </c>
      <c r="B196" s="132" t="s">
        <v>206</v>
      </c>
      <c r="C196" s="132" t="s">
        <v>372</v>
      </c>
      <c r="D196" s="59">
        <v>0.5</v>
      </c>
      <c r="E196" s="35"/>
      <c r="F196" s="58">
        <v>0.5</v>
      </c>
      <c r="G196" s="59">
        <f t="shared" si="3"/>
        <v>0.5</v>
      </c>
      <c r="H196" s="20"/>
      <c r="I196" s="104">
        <v>0.5</v>
      </c>
      <c r="J196" s="104"/>
      <c r="K196" s="36">
        <v>1.2</v>
      </c>
    </row>
    <row r="197" ht="20" customHeight="1" spans="1:11">
      <c r="A197" s="35">
        <v>195</v>
      </c>
      <c r="B197" s="132" t="s">
        <v>206</v>
      </c>
      <c r="C197" s="132" t="s">
        <v>373</v>
      </c>
      <c r="D197" s="59">
        <v>4.3</v>
      </c>
      <c r="E197" s="35"/>
      <c r="F197" s="58">
        <v>4.3</v>
      </c>
      <c r="G197" s="59">
        <f t="shared" si="3"/>
        <v>4.3</v>
      </c>
      <c r="H197" s="20"/>
      <c r="I197" s="104">
        <v>4.3</v>
      </c>
      <c r="J197" s="104"/>
      <c r="K197" s="36">
        <v>2.6</v>
      </c>
    </row>
    <row r="198" ht="20" customHeight="1" spans="1:11">
      <c r="A198" s="35">
        <v>196</v>
      </c>
      <c r="B198" s="132" t="s">
        <v>206</v>
      </c>
      <c r="C198" s="132" t="s">
        <v>374</v>
      </c>
      <c r="D198" s="59">
        <v>4</v>
      </c>
      <c r="E198" s="35"/>
      <c r="F198" s="58">
        <v>4</v>
      </c>
      <c r="G198" s="59">
        <f t="shared" si="3"/>
        <v>4</v>
      </c>
      <c r="H198" s="20"/>
      <c r="I198" s="104">
        <v>4</v>
      </c>
      <c r="J198" s="104"/>
      <c r="K198" s="36">
        <v>2</v>
      </c>
    </row>
    <row r="199" ht="20" customHeight="1" spans="1:11">
      <c r="A199" s="35">
        <v>197</v>
      </c>
      <c r="B199" s="132" t="s">
        <v>206</v>
      </c>
      <c r="C199" s="132" t="s">
        <v>375</v>
      </c>
      <c r="D199" s="59">
        <v>6.5</v>
      </c>
      <c r="E199" s="35"/>
      <c r="F199" s="58">
        <v>6.5</v>
      </c>
      <c r="G199" s="59">
        <f t="shared" si="3"/>
        <v>6.5</v>
      </c>
      <c r="H199" s="20"/>
      <c r="I199" s="104">
        <v>6.5</v>
      </c>
      <c r="J199" s="104"/>
      <c r="K199" s="36">
        <v>1</v>
      </c>
    </row>
    <row r="200" ht="20" customHeight="1" spans="1:11">
      <c r="A200" s="35">
        <v>198</v>
      </c>
      <c r="B200" s="132" t="s">
        <v>206</v>
      </c>
      <c r="C200" s="132" t="s">
        <v>376</v>
      </c>
      <c r="D200" s="59">
        <v>0.5</v>
      </c>
      <c r="E200" s="35"/>
      <c r="F200" s="58">
        <v>0.5</v>
      </c>
      <c r="G200" s="59">
        <f t="shared" si="3"/>
        <v>0.5</v>
      </c>
      <c r="H200" s="20"/>
      <c r="I200" s="104">
        <v>0.5</v>
      </c>
      <c r="J200" s="104"/>
      <c r="K200" s="36">
        <v>1.5</v>
      </c>
    </row>
    <row r="201" ht="20" customHeight="1" spans="1:11">
      <c r="A201" s="35">
        <v>199</v>
      </c>
      <c r="B201" s="132" t="s">
        <v>206</v>
      </c>
      <c r="C201" s="132" t="s">
        <v>377</v>
      </c>
      <c r="D201" s="59">
        <v>11</v>
      </c>
      <c r="E201" s="35"/>
      <c r="F201" s="58">
        <v>11</v>
      </c>
      <c r="G201" s="59">
        <f t="shared" si="3"/>
        <v>11</v>
      </c>
      <c r="H201" s="20"/>
      <c r="I201" s="104">
        <v>11</v>
      </c>
      <c r="J201" s="104"/>
      <c r="K201" s="36">
        <v>2.6</v>
      </c>
    </row>
    <row r="202" ht="20" customHeight="1" spans="1:11">
      <c r="A202" s="35">
        <v>200</v>
      </c>
      <c r="B202" s="132" t="s">
        <v>206</v>
      </c>
      <c r="C202" s="132" t="s">
        <v>378</v>
      </c>
      <c r="D202" s="59">
        <v>3</v>
      </c>
      <c r="E202" s="35"/>
      <c r="F202" s="58">
        <v>3</v>
      </c>
      <c r="G202" s="59">
        <f t="shared" si="3"/>
        <v>3</v>
      </c>
      <c r="H202" s="20"/>
      <c r="I202" s="104">
        <v>3</v>
      </c>
      <c r="J202" s="104"/>
      <c r="K202" s="36">
        <v>2.4</v>
      </c>
    </row>
    <row r="203" ht="30" customHeight="1" spans="1:11">
      <c r="A203" s="35">
        <v>201</v>
      </c>
      <c r="B203" s="132" t="s">
        <v>206</v>
      </c>
      <c r="C203" s="132" t="s">
        <v>379</v>
      </c>
      <c r="D203" s="59">
        <v>7.6</v>
      </c>
      <c r="E203" s="35"/>
      <c r="F203" s="58">
        <v>7.6</v>
      </c>
      <c r="G203" s="59">
        <f t="shared" si="3"/>
        <v>7.6</v>
      </c>
      <c r="H203" s="20"/>
      <c r="I203" s="104">
        <v>7.6</v>
      </c>
      <c r="J203" s="104"/>
      <c r="K203" s="36">
        <v>2.5</v>
      </c>
    </row>
    <row r="204" ht="20" customHeight="1" spans="1:11">
      <c r="A204" s="35">
        <v>202</v>
      </c>
      <c r="B204" s="132" t="s">
        <v>206</v>
      </c>
      <c r="C204" s="132" t="s">
        <v>380</v>
      </c>
      <c r="D204" s="59">
        <v>3.6</v>
      </c>
      <c r="E204" s="35"/>
      <c r="F204" s="58">
        <v>3.6</v>
      </c>
      <c r="G204" s="59">
        <f t="shared" si="3"/>
        <v>3.6</v>
      </c>
      <c r="H204" s="20"/>
      <c r="I204" s="104">
        <v>3.6</v>
      </c>
      <c r="J204" s="104"/>
      <c r="K204" s="36">
        <v>1.2</v>
      </c>
    </row>
    <row r="205" ht="30" customHeight="1" spans="1:11">
      <c r="A205" s="35">
        <v>203</v>
      </c>
      <c r="B205" s="132" t="s">
        <v>206</v>
      </c>
      <c r="C205" s="132" t="s">
        <v>381</v>
      </c>
      <c r="D205" s="59">
        <v>3.5</v>
      </c>
      <c r="E205" s="35"/>
      <c r="F205" s="59">
        <v>4</v>
      </c>
      <c r="G205" s="59">
        <f t="shared" si="3"/>
        <v>4</v>
      </c>
      <c r="H205" s="20"/>
      <c r="I205" s="104">
        <v>3.5</v>
      </c>
      <c r="J205" s="104">
        <v>0.5</v>
      </c>
      <c r="K205" s="36">
        <v>2.2</v>
      </c>
    </row>
    <row r="206" ht="20" customHeight="1" spans="1:11">
      <c r="A206" s="35">
        <v>204</v>
      </c>
      <c r="B206" s="132" t="s">
        <v>206</v>
      </c>
      <c r="C206" s="132" t="s">
        <v>382</v>
      </c>
      <c r="D206" s="59">
        <v>3</v>
      </c>
      <c r="E206" s="35"/>
      <c r="F206" s="35">
        <v>3</v>
      </c>
      <c r="G206" s="59">
        <f t="shared" si="3"/>
        <v>3</v>
      </c>
      <c r="H206" s="20"/>
      <c r="I206" s="104">
        <v>3</v>
      </c>
      <c r="J206" s="104"/>
      <c r="K206" s="36">
        <v>2.4</v>
      </c>
    </row>
    <row r="207" ht="20" customHeight="1" spans="1:11">
      <c r="A207" s="35">
        <v>205</v>
      </c>
      <c r="B207" s="132" t="s">
        <v>206</v>
      </c>
      <c r="C207" s="132" t="s">
        <v>383</v>
      </c>
      <c r="D207" s="59">
        <v>6</v>
      </c>
      <c r="E207" s="35"/>
      <c r="F207" s="35">
        <v>6</v>
      </c>
      <c r="G207" s="59">
        <f t="shared" si="3"/>
        <v>6</v>
      </c>
      <c r="H207" s="20"/>
      <c r="I207" s="104">
        <v>6</v>
      </c>
      <c r="J207" s="104"/>
      <c r="K207" s="36">
        <v>1.2</v>
      </c>
    </row>
    <row r="208" ht="30" customHeight="1" spans="1:11">
      <c r="A208" s="35">
        <v>206</v>
      </c>
      <c r="B208" s="132" t="s">
        <v>206</v>
      </c>
      <c r="C208" s="132" t="s">
        <v>384</v>
      </c>
      <c r="D208" s="59">
        <v>3</v>
      </c>
      <c r="E208" s="35"/>
      <c r="F208" s="35">
        <v>3</v>
      </c>
      <c r="G208" s="59">
        <f t="shared" si="3"/>
        <v>3</v>
      </c>
      <c r="H208" s="20"/>
      <c r="I208" s="104">
        <v>3</v>
      </c>
      <c r="J208" s="104"/>
      <c r="K208" s="36">
        <v>1</v>
      </c>
    </row>
    <row r="209" ht="20" customHeight="1" spans="1:11">
      <c r="A209" s="35">
        <v>207</v>
      </c>
      <c r="B209" s="132" t="s">
        <v>206</v>
      </c>
      <c r="C209" s="132" t="s">
        <v>385</v>
      </c>
      <c r="D209" s="59">
        <v>1</v>
      </c>
      <c r="E209" s="35"/>
      <c r="F209" s="35">
        <v>1</v>
      </c>
      <c r="G209" s="59">
        <f t="shared" si="3"/>
        <v>1</v>
      </c>
      <c r="H209" s="20"/>
      <c r="I209" s="104">
        <v>1</v>
      </c>
      <c r="J209" s="104"/>
      <c r="K209" s="36">
        <v>3</v>
      </c>
    </row>
    <row r="210" ht="20" customHeight="1" spans="1:11">
      <c r="A210" s="35">
        <v>208</v>
      </c>
      <c r="B210" s="132" t="s">
        <v>206</v>
      </c>
      <c r="C210" s="132" t="s">
        <v>386</v>
      </c>
      <c r="D210" s="59">
        <v>3</v>
      </c>
      <c r="E210" s="35"/>
      <c r="F210" s="35">
        <v>3</v>
      </c>
      <c r="G210" s="59">
        <f t="shared" si="3"/>
        <v>3</v>
      </c>
      <c r="H210" s="20"/>
      <c r="I210" s="104">
        <v>3</v>
      </c>
      <c r="J210" s="104"/>
      <c r="K210" s="36">
        <v>3</v>
      </c>
    </row>
    <row r="211" ht="20" customHeight="1" spans="1:11">
      <c r="A211" s="35">
        <v>209</v>
      </c>
      <c r="B211" s="132" t="s">
        <v>206</v>
      </c>
      <c r="C211" s="132" t="s">
        <v>387</v>
      </c>
      <c r="D211" s="59">
        <v>4</v>
      </c>
      <c r="E211" s="35"/>
      <c r="F211" s="35">
        <v>4</v>
      </c>
      <c r="G211" s="59">
        <f t="shared" si="3"/>
        <v>4</v>
      </c>
      <c r="H211" s="20"/>
      <c r="I211" s="104">
        <v>4</v>
      </c>
      <c r="J211" s="104"/>
      <c r="K211" s="36">
        <v>1.5</v>
      </c>
    </row>
    <row r="212" ht="20" customHeight="1" spans="1:11">
      <c r="A212" s="35">
        <v>210</v>
      </c>
      <c r="B212" s="132" t="s">
        <v>206</v>
      </c>
      <c r="C212" s="132" t="s">
        <v>388</v>
      </c>
      <c r="D212" s="59">
        <v>1</v>
      </c>
      <c r="E212" s="35"/>
      <c r="F212" s="35">
        <v>1</v>
      </c>
      <c r="G212" s="59">
        <f t="shared" si="3"/>
        <v>1</v>
      </c>
      <c r="H212" s="20"/>
      <c r="I212" s="104">
        <v>1</v>
      </c>
      <c r="J212" s="104"/>
      <c r="K212" s="36">
        <v>1.5</v>
      </c>
    </row>
    <row r="213" ht="20" customHeight="1" spans="1:11">
      <c r="A213" s="35">
        <v>211</v>
      </c>
      <c r="B213" s="132" t="s">
        <v>206</v>
      </c>
      <c r="C213" s="132" t="s">
        <v>389</v>
      </c>
      <c r="D213" s="59">
        <v>1</v>
      </c>
      <c r="E213" s="35"/>
      <c r="F213" s="35">
        <v>1</v>
      </c>
      <c r="G213" s="59">
        <f t="shared" si="3"/>
        <v>1</v>
      </c>
      <c r="H213" s="20"/>
      <c r="I213" s="104">
        <v>1</v>
      </c>
      <c r="J213" s="104"/>
      <c r="K213" s="36">
        <v>1.6</v>
      </c>
    </row>
    <row r="214" ht="20" customHeight="1" spans="1:11">
      <c r="A214" s="35">
        <v>212</v>
      </c>
      <c r="B214" s="132" t="s">
        <v>206</v>
      </c>
      <c r="C214" s="132" t="s">
        <v>390</v>
      </c>
      <c r="D214" s="59">
        <v>2</v>
      </c>
      <c r="E214" s="35"/>
      <c r="F214" s="35">
        <v>2</v>
      </c>
      <c r="G214" s="59">
        <f t="shared" si="3"/>
        <v>2</v>
      </c>
      <c r="H214" s="20"/>
      <c r="I214" s="104">
        <v>2</v>
      </c>
      <c r="J214" s="104"/>
      <c r="K214" s="36">
        <v>1</v>
      </c>
    </row>
    <row r="215" ht="20" customHeight="1" spans="1:11">
      <c r="A215" s="35">
        <v>213</v>
      </c>
      <c r="B215" s="132" t="s">
        <v>206</v>
      </c>
      <c r="C215" s="132" t="s">
        <v>391</v>
      </c>
      <c r="D215" s="59">
        <v>5.3</v>
      </c>
      <c r="E215" s="35"/>
      <c r="F215" s="35">
        <v>5.3</v>
      </c>
      <c r="G215" s="59">
        <f t="shared" si="3"/>
        <v>5.3</v>
      </c>
      <c r="H215" s="20"/>
      <c r="I215" s="104">
        <v>5.3</v>
      </c>
      <c r="J215" s="104"/>
      <c r="K215" s="36">
        <v>0.5</v>
      </c>
    </row>
    <row r="216" ht="20" customHeight="1" spans="1:11">
      <c r="A216" s="35">
        <v>214</v>
      </c>
      <c r="B216" s="132" t="s">
        <v>206</v>
      </c>
      <c r="C216" s="132" t="s">
        <v>392</v>
      </c>
      <c r="D216" s="59">
        <v>3.5</v>
      </c>
      <c r="E216" s="35"/>
      <c r="F216" s="35">
        <v>3</v>
      </c>
      <c r="G216" s="59">
        <f t="shared" si="3"/>
        <v>3</v>
      </c>
      <c r="H216" s="20"/>
      <c r="I216" s="104">
        <v>3</v>
      </c>
      <c r="J216" s="104"/>
      <c r="K216" s="36">
        <v>2.5</v>
      </c>
    </row>
    <row r="217" ht="20" customHeight="1" spans="1:11">
      <c r="A217" s="35">
        <v>215</v>
      </c>
      <c r="B217" s="132" t="s">
        <v>206</v>
      </c>
      <c r="C217" s="132" t="s">
        <v>393</v>
      </c>
      <c r="D217" s="59">
        <v>4.5</v>
      </c>
      <c r="E217" s="35"/>
      <c r="F217" s="35">
        <v>3.5</v>
      </c>
      <c r="G217" s="59">
        <f t="shared" si="3"/>
        <v>3.5</v>
      </c>
      <c r="H217" s="20"/>
      <c r="I217" s="104">
        <v>3.5</v>
      </c>
      <c r="J217" s="104"/>
      <c r="K217" s="36">
        <v>3.8</v>
      </c>
    </row>
    <row r="218" ht="20" customHeight="1" spans="1:11">
      <c r="A218" s="35">
        <v>216</v>
      </c>
      <c r="B218" s="132" t="s">
        <v>206</v>
      </c>
      <c r="C218" s="132" t="s">
        <v>394</v>
      </c>
      <c r="D218" s="59">
        <v>3.8</v>
      </c>
      <c r="E218" s="35"/>
      <c r="F218" s="35">
        <v>3.75</v>
      </c>
      <c r="G218" s="59">
        <f t="shared" si="3"/>
        <v>3.75</v>
      </c>
      <c r="H218" s="20"/>
      <c r="I218" s="104">
        <v>3.75</v>
      </c>
      <c r="J218" s="104"/>
      <c r="K218" s="36">
        <v>2.2</v>
      </c>
    </row>
    <row r="219" ht="20" customHeight="1" spans="1:11">
      <c r="A219" s="35">
        <v>217</v>
      </c>
      <c r="B219" s="132" t="s">
        <v>206</v>
      </c>
      <c r="C219" s="132" t="s">
        <v>395</v>
      </c>
      <c r="D219" s="59">
        <v>8.5</v>
      </c>
      <c r="E219" s="35"/>
      <c r="F219" s="35">
        <v>8.2</v>
      </c>
      <c r="G219" s="59">
        <f t="shared" si="3"/>
        <v>8.2</v>
      </c>
      <c r="H219" s="20"/>
      <c r="I219" s="104">
        <v>8.2</v>
      </c>
      <c r="J219" s="104"/>
      <c r="K219" s="36">
        <v>0.8</v>
      </c>
    </row>
    <row r="220" ht="20" customHeight="1" spans="1:11">
      <c r="A220" s="35">
        <v>218</v>
      </c>
      <c r="B220" s="132" t="s">
        <v>206</v>
      </c>
      <c r="C220" s="132" t="s">
        <v>396</v>
      </c>
      <c r="D220" s="59">
        <v>3.5</v>
      </c>
      <c r="E220" s="35"/>
      <c r="F220" s="35">
        <v>3</v>
      </c>
      <c r="G220" s="59">
        <f t="shared" si="3"/>
        <v>3</v>
      </c>
      <c r="H220" s="20"/>
      <c r="I220" s="104">
        <v>3</v>
      </c>
      <c r="J220" s="104"/>
      <c r="K220" s="36">
        <v>3.5</v>
      </c>
    </row>
    <row r="221" ht="20" customHeight="1" spans="1:11">
      <c r="A221" s="35">
        <v>219</v>
      </c>
      <c r="B221" s="132" t="s">
        <v>206</v>
      </c>
      <c r="C221" s="132" t="s">
        <v>397</v>
      </c>
      <c r="D221" s="59">
        <v>3</v>
      </c>
      <c r="E221" s="35"/>
      <c r="F221" s="35">
        <v>3</v>
      </c>
      <c r="G221" s="59">
        <f t="shared" si="3"/>
        <v>3</v>
      </c>
      <c r="H221" s="20"/>
      <c r="I221" s="104">
        <v>3</v>
      </c>
      <c r="J221" s="104"/>
      <c r="K221" s="36">
        <v>2.5</v>
      </c>
    </row>
    <row r="222" ht="20" customHeight="1" spans="1:11">
      <c r="A222" s="35">
        <v>220</v>
      </c>
      <c r="B222" s="132" t="s">
        <v>206</v>
      </c>
      <c r="C222" s="132" t="s">
        <v>398</v>
      </c>
      <c r="D222" s="59">
        <v>2.5</v>
      </c>
      <c r="E222" s="35"/>
      <c r="F222" s="35">
        <v>2.5</v>
      </c>
      <c r="G222" s="59">
        <f t="shared" si="3"/>
        <v>2.5</v>
      </c>
      <c r="H222" s="20"/>
      <c r="I222" s="104">
        <v>2.5</v>
      </c>
      <c r="J222" s="104"/>
      <c r="K222" s="36">
        <v>1.8</v>
      </c>
    </row>
    <row r="223" ht="20" customHeight="1" spans="1:11">
      <c r="A223" s="35">
        <v>221</v>
      </c>
      <c r="B223" s="132" t="s">
        <v>206</v>
      </c>
      <c r="C223" s="132" t="s">
        <v>399</v>
      </c>
      <c r="D223" s="59">
        <v>3</v>
      </c>
      <c r="E223" s="35"/>
      <c r="F223" s="35">
        <v>2.6</v>
      </c>
      <c r="G223" s="59">
        <f t="shared" si="3"/>
        <v>2.6</v>
      </c>
      <c r="H223" s="20"/>
      <c r="I223" s="104">
        <v>2.6</v>
      </c>
      <c r="J223" s="104"/>
      <c r="K223" s="36">
        <v>4</v>
      </c>
    </row>
    <row r="224" ht="20" customHeight="1" spans="1:11">
      <c r="A224" s="35">
        <v>222</v>
      </c>
      <c r="B224" s="132" t="s">
        <v>206</v>
      </c>
      <c r="C224" s="132" t="s">
        <v>400</v>
      </c>
      <c r="D224" s="59">
        <v>3.5</v>
      </c>
      <c r="E224" s="35"/>
      <c r="F224" s="35">
        <v>2.6</v>
      </c>
      <c r="G224" s="59">
        <f t="shared" si="3"/>
        <v>2.6</v>
      </c>
      <c r="H224" s="20"/>
      <c r="I224" s="104">
        <v>2.6</v>
      </c>
      <c r="J224" s="104"/>
      <c r="K224" s="36">
        <v>2</v>
      </c>
    </row>
    <row r="225" ht="20" customHeight="1" spans="1:11">
      <c r="A225" s="35">
        <v>223</v>
      </c>
      <c r="B225" s="132" t="s">
        <v>206</v>
      </c>
      <c r="C225" s="132" t="s">
        <v>401</v>
      </c>
      <c r="D225" s="59">
        <v>2</v>
      </c>
      <c r="E225" s="35"/>
      <c r="F225" s="35">
        <v>2</v>
      </c>
      <c r="G225" s="59">
        <f t="shared" si="3"/>
        <v>2</v>
      </c>
      <c r="H225" s="20"/>
      <c r="I225" s="104">
        <v>2</v>
      </c>
      <c r="J225" s="104"/>
      <c r="K225" s="36">
        <v>1.5</v>
      </c>
    </row>
    <row r="226" ht="20" customHeight="1" spans="1:11">
      <c r="A226" s="35">
        <v>224</v>
      </c>
      <c r="B226" s="132" t="s">
        <v>402</v>
      </c>
      <c r="C226" s="132" t="s">
        <v>403</v>
      </c>
      <c r="D226" s="59">
        <v>185</v>
      </c>
      <c r="E226" s="35"/>
      <c r="F226" s="134">
        <v>185</v>
      </c>
      <c r="G226" s="59">
        <f t="shared" si="3"/>
        <v>185</v>
      </c>
      <c r="H226" s="20">
        <v>185</v>
      </c>
      <c r="I226" s="104">
        <v>185</v>
      </c>
      <c r="J226" s="104"/>
      <c r="K226" s="36">
        <v>2.5</v>
      </c>
    </row>
    <row r="227" ht="20" customHeight="1" spans="1:11">
      <c r="A227" s="35">
        <v>225</v>
      </c>
      <c r="B227" s="132" t="s">
        <v>402</v>
      </c>
      <c r="C227" s="132" t="s">
        <v>404</v>
      </c>
      <c r="D227" s="59">
        <v>240</v>
      </c>
      <c r="E227" s="35"/>
      <c r="F227" s="134">
        <v>240</v>
      </c>
      <c r="G227" s="59">
        <f t="shared" si="3"/>
        <v>240</v>
      </c>
      <c r="H227" s="20">
        <v>240</v>
      </c>
      <c r="I227" s="104">
        <v>240</v>
      </c>
      <c r="J227" s="104"/>
      <c r="K227" s="36">
        <v>4</v>
      </c>
    </row>
    <row r="228" ht="20" customHeight="1" spans="1:11">
      <c r="A228" s="35">
        <v>226</v>
      </c>
      <c r="B228" s="132" t="s">
        <v>402</v>
      </c>
      <c r="C228" s="132" t="s">
        <v>405</v>
      </c>
      <c r="D228" s="59">
        <v>323</v>
      </c>
      <c r="E228" s="35"/>
      <c r="F228" s="134">
        <v>323</v>
      </c>
      <c r="G228" s="59">
        <f t="shared" si="3"/>
        <v>323</v>
      </c>
      <c r="H228" s="20"/>
      <c r="I228" s="104">
        <v>323</v>
      </c>
      <c r="J228" s="104"/>
      <c r="K228" s="36">
        <v>3</v>
      </c>
    </row>
    <row r="229" ht="20" customHeight="1" spans="1:11">
      <c r="A229" s="35">
        <v>227</v>
      </c>
      <c r="B229" s="132" t="s">
        <v>402</v>
      </c>
      <c r="C229" s="132" t="s">
        <v>406</v>
      </c>
      <c r="D229" s="59">
        <v>539</v>
      </c>
      <c r="E229" s="35"/>
      <c r="F229" s="135">
        <v>539</v>
      </c>
      <c r="G229" s="59">
        <f t="shared" si="3"/>
        <v>539</v>
      </c>
      <c r="H229" s="20">
        <v>539</v>
      </c>
      <c r="I229" s="104">
        <v>539</v>
      </c>
      <c r="J229" s="104"/>
      <c r="K229" s="36">
        <v>2</v>
      </c>
    </row>
    <row r="230" ht="20" customHeight="1" spans="1:11">
      <c r="A230" s="35">
        <v>228</v>
      </c>
      <c r="B230" s="132" t="s">
        <v>402</v>
      </c>
      <c r="C230" s="132" t="s">
        <v>407</v>
      </c>
      <c r="D230" s="59">
        <v>550</v>
      </c>
      <c r="E230" s="35"/>
      <c r="F230" s="104">
        <v>550</v>
      </c>
      <c r="G230" s="59">
        <f t="shared" si="3"/>
        <v>550</v>
      </c>
      <c r="H230" s="20">
        <v>550</v>
      </c>
      <c r="I230" s="104">
        <v>550</v>
      </c>
      <c r="J230" s="104"/>
      <c r="K230" s="36">
        <v>8</v>
      </c>
    </row>
    <row r="231" ht="20" customHeight="1" spans="1:11">
      <c r="A231" s="35">
        <v>229</v>
      </c>
      <c r="B231" s="132" t="s">
        <v>402</v>
      </c>
      <c r="C231" s="132" t="s">
        <v>224</v>
      </c>
      <c r="D231" s="59">
        <v>217</v>
      </c>
      <c r="E231" s="35"/>
      <c r="F231" s="104">
        <v>217</v>
      </c>
      <c r="G231" s="59">
        <f t="shared" si="3"/>
        <v>217</v>
      </c>
      <c r="H231" s="20"/>
      <c r="I231" s="104">
        <v>217</v>
      </c>
      <c r="J231" s="104"/>
      <c r="K231" s="36">
        <v>2</v>
      </c>
    </row>
    <row r="232" ht="20" customHeight="1" spans="1:11">
      <c r="A232" s="35">
        <v>230</v>
      </c>
      <c r="B232" s="132" t="s">
        <v>402</v>
      </c>
      <c r="C232" s="132" t="s">
        <v>408</v>
      </c>
      <c r="D232" s="59">
        <v>215</v>
      </c>
      <c r="E232" s="35"/>
      <c r="F232" s="104">
        <v>215</v>
      </c>
      <c r="G232" s="59">
        <f t="shared" si="3"/>
        <v>215</v>
      </c>
      <c r="H232" s="20"/>
      <c r="I232" s="104">
        <v>215</v>
      </c>
      <c r="J232" s="104"/>
      <c r="K232" s="36">
        <v>4</v>
      </c>
    </row>
    <row r="233" ht="20" customHeight="1" spans="1:11">
      <c r="A233" s="35">
        <v>231</v>
      </c>
      <c r="B233" s="132" t="s">
        <v>402</v>
      </c>
      <c r="C233" s="132" t="s">
        <v>409</v>
      </c>
      <c r="D233" s="59">
        <v>330</v>
      </c>
      <c r="E233" s="35"/>
      <c r="F233" s="104">
        <v>330</v>
      </c>
      <c r="G233" s="59">
        <f t="shared" si="3"/>
        <v>330</v>
      </c>
      <c r="H233" s="20">
        <v>330</v>
      </c>
      <c r="I233" s="104">
        <v>330</v>
      </c>
      <c r="J233" s="104"/>
      <c r="K233" s="36">
        <v>1</v>
      </c>
    </row>
    <row r="234" ht="20" customHeight="1" spans="1:11">
      <c r="A234" s="35">
        <v>232</v>
      </c>
      <c r="B234" s="132" t="s">
        <v>402</v>
      </c>
      <c r="C234" s="132" t="s">
        <v>410</v>
      </c>
      <c r="D234" s="59">
        <v>240</v>
      </c>
      <c r="E234" s="35"/>
      <c r="F234" s="104">
        <v>240</v>
      </c>
      <c r="G234" s="59">
        <f t="shared" si="3"/>
        <v>240</v>
      </c>
      <c r="H234" s="20"/>
      <c r="I234" s="104">
        <v>240</v>
      </c>
      <c r="J234" s="104"/>
      <c r="K234" s="36">
        <v>1.5</v>
      </c>
    </row>
    <row r="235" ht="20" customHeight="1" spans="1:11">
      <c r="A235" s="35">
        <v>233</v>
      </c>
      <c r="B235" s="132" t="s">
        <v>402</v>
      </c>
      <c r="C235" s="132" t="s">
        <v>411</v>
      </c>
      <c r="D235" s="59">
        <v>100</v>
      </c>
      <c r="E235" s="35"/>
      <c r="F235" s="104">
        <v>100</v>
      </c>
      <c r="G235" s="59">
        <f t="shared" si="3"/>
        <v>100</v>
      </c>
      <c r="H235" s="20">
        <v>100</v>
      </c>
      <c r="I235" s="104">
        <v>100</v>
      </c>
      <c r="J235" s="104"/>
      <c r="K235" s="36">
        <v>3</v>
      </c>
    </row>
    <row r="236" ht="20" customHeight="1" spans="1:11">
      <c r="A236" s="35">
        <v>234</v>
      </c>
      <c r="B236" s="132" t="s">
        <v>402</v>
      </c>
      <c r="C236" s="132" t="s">
        <v>412</v>
      </c>
      <c r="D236" s="59">
        <v>45</v>
      </c>
      <c r="E236" s="35"/>
      <c r="F236" s="104">
        <v>45</v>
      </c>
      <c r="G236" s="59">
        <f t="shared" si="3"/>
        <v>45</v>
      </c>
      <c r="H236" s="20"/>
      <c r="I236" s="104">
        <v>45</v>
      </c>
      <c r="J236" s="104"/>
      <c r="K236" s="36">
        <v>7</v>
      </c>
    </row>
    <row r="237" ht="20" customHeight="1" spans="1:11">
      <c r="A237" s="35">
        <v>235</v>
      </c>
      <c r="B237" s="132" t="s">
        <v>402</v>
      </c>
      <c r="C237" s="132" t="s">
        <v>413</v>
      </c>
      <c r="D237" s="59">
        <v>205</v>
      </c>
      <c r="E237" s="35"/>
      <c r="F237" s="104">
        <v>205</v>
      </c>
      <c r="G237" s="59">
        <f t="shared" si="3"/>
        <v>205</v>
      </c>
      <c r="H237" s="20"/>
      <c r="I237" s="104">
        <v>205</v>
      </c>
      <c r="J237" s="104"/>
      <c r="K237" s="36">
        <v>1</v>
      </c>
    </row>
    <row r="238" ht="20" customHeight="1" spans="1:11">
      <c r="A238" s="35">
        <v>236</v>
      </c>
      <c r="B238" s="132" t="s">
        <v>402</v>
      </c>
      <c r="C238" s="132" t="s">
        <v>414</v>
      </c>
      <c r="D238" s="59">
        <v>140</v>
      </c>
      <c r="E238" s="35"/>
      <c r="F238" s="104">
        <v>140</v>
      </c>
      <c r="G238" s="59">
        <f t="shared" si="3"/>
        <v>140</v>
      </c>
      <c r="H238" s="20"/>
      <c r="I238" s="104">
        <v>140</v>
      </c>
      <c r="J238" s="104"/>
      <c r="K238" s="36">
        <v>3</v>
      </c>
    </row>
    <row r="239" ht="20" customHeight="1" spans="1:11">
      <c r="A239" s="35">
        <v>237</v>
      </c>
      <c r="B239" s="132" t="s">
        <v>402</v>
      </c>
      <c r="C239" s="132" t="s">
        <v>415</v>
      </c>
      <c r="D239" s="59">
        <v>85</v>
      </c>
      <c r="E239" s="35"/>
      <c r="F239" s="104">
        <v>85</v>
      </c>
      <c r="G239" s="59">
        <f t="shared" si="3"/>
        <v>85</v>
      </c>
      <c r="H239" s="20"/>
      <c r="I239" s="104">
        <v>85</v>
      </c>
      <c r="J239" s="104"/>
      <c r="K239" s="36">
        <v>2</v>
      </c>
    </row>
    <row r="240" ht="20" customHeight="1" spans="1:11">
      <c r="A240" s="35">
        <v>238</v>
      </c>
      <c r="B240" s="132" t="s">
        <v>402</v>
      </c>
      <c r="C240" s="132" t="s">
        <v>219</v>
      </c>
      <c r="D240" s="59">
        <v>265</v>
      </c>
      <c r="E240" s="35"/>
      <c r="F240" s="104">
        <v>73.5</v>
      </c>
      <c r="G240" s="59">
        <f t="shared" si="3"/>
        <v>73.5</v>
      </c>
      <c r="H240" s="20"/>
      <c r="I240" s="104">
        <v>73.5</v>
      </c>
      <c r="J240" s="104"/>
      <c r="K240" s="36">
        <v>1</v>
      </c>
    </row>
    <row r="241" ht="20" customHeight="1" spans="1:11">
      <c r="A241" s="35">
        <v>239</v>
      </c>
      <c r="B241" s="132" t="s">
        <v>402</v>
      </c>
      <c r="C241" s="132" t="s">
        <v>416</v>
      </c>
      <c r="D241" s="59">
        <v>125</v>
      </c>
      <c r="E241" s="35"/>
      <c r="F241" s="104">
        <v>125</v>
      </c>
      <c r="G241" s="59">
        <f t="shared" si="3"/>
        <v>125</v>
      </c>
      <c r="H241" s="20"/>
      <c r="I241" s="104">
        <v>125</v>
      </c>
      <c r="J241" s="104"/>
      <c r="K241" s="36">
        <v>1</v>
      </c>
    </row>
    <row r="242" ht="20" customHeight="1" spans="1:11">
      <c r="A242" s="35">
        <v>240</v>
      </c>
      <c r="B242" s="132" t="s">
        <v>402</v>
      </c>
      <c r="C242" s="132" t="s">
        <v>417</v>
      </c>
      <c r="D242" s="59">
        <v>71</v>
      </c>
      <c r="E242" s="35"/>
      <c r="F242" s="104">
        <v>71</v>
      </c>
      <c r="G242" s="59">
        <f t="shared" si="3"/>
        <v>71</v>
      </c>
      <c r="H242" s="20"/>
      <c r="I242" s="104">
        <v>71</v>
      </c>
      <c r="J242" s="104"/>
      <c r="K242" s="36">
        <v>2</v>
      </c>
    </row>
    <row r="243" ht="20" customHeight="1" spans="1:11">
      <c r="A243" s="35">
        <v>241</v>
      </c>
      <c r="B243" s="132" t="s">
        <v>402</v>
      </c>
      <c r="C243" s="132" t="s">
        <v>418</v>
      </c>
      <c r="D243" s="59">
        <v>61.5</v>
      </c>
      <c r="E243" s="35"/>
      <c r="F243" s="104">
        <v>61.5</v>
      </c>
      <c r="G243" s="59">
        <f t="shared" si="3"/>
        <v>61.5</v>
      </c>
      <c r="H243" s="20"/>
      <c r="I243" s="104">
        <v>61.5</v>
      </c>
      <c r="J243" s="104"/>
      <c r="K243" s="36">
        <v>9</v>
      </c>
    </row>
    <row r="244" ht="20" customHeight="1" spans="1:11">
      <c r="A244" s="35">
        <v>242</v>
      </c>
      <c r="B244" s="132" t="s">
        <v>402</v>
      </c>
      <c r="C244" s="132" t="s">
        <v>419</v>
      </c>
      <c r="D244" s="59">
        <v>100</v>
      </c>
      <c r="E244" s="35"/>
      <c r="F244" s="104">
        <v>100</v>
      </c>
      <c r="G244" s="59">
        <f t="shared" si="3"/>
        <v>100</v>
      </c>
      <c r="H244" s="20"/>
      <c r="I244" s="104">
        <v>100</v>
      </c>
      <c r="J244" s="104"/>
      <c r="K244" s="36">
        <v>5.5</v>
      </c>
    </row>
    <row r="245" ht="20" customHeight="1" spans="1:11">
      <c r="A245" s="35">
        <v>243</v>
      </c>
      <c r="B245" s="132" t="s">
        <v>402</v>
      </c>
      <c r="C245" s="132" t="s">
        <v>420</v>
      </c>
      <c r="D245" s="59">
        <v>50</v>
      </c>
      <c r="E245" s="35"/>
      <c r="F245" s="104">
        <v>50</v>
      </c>
      <c r="G245" s="59">
        <f t="shared" si="3"/>
        <v>50</v>
      </c>
      <c r="H245" s="20"/>
      <c r="I245" s="104">
        <v>50</v>
      </c>
      <c r="J245" s="104"/>
      <c r="K245" s="36">
        <v>3.5</v>
      </c>
    </row>
    <row r="246" ht="20" customHeight="1" spans="1:11">
      <c r="A246" s="35">
        <v>244</v>
      </c>
      <c r="B246" s="132" t="s">
        <v>402</v>
      </c>
      <c r="C246" s="132" t="s">
        <v>192</v>
      </c>
      <c r="D246" s="59">
        <v>280</v>
      </c>
      <c r="E246" s="35"/>
      <c r="F246" s="104">
        <v>280</v>
      </c>
      <c r="G246" s="59">
        <f t="shared" si="3"/>
        <v>280</v>
      </c>
      <c r="H246" s="20">
        <v>280</v>
      </c>
      <c r="I246" s="104">
        <v>280</v>
      </c>
      <c r="J246" s="104"/>
      <c r="K246" s="36">
        <v>0.8</v>
      </c>
    </row>
    <row r="247" ht="20" customHeight="1" spans="1:11">
      <c r="A247" s="35">
        <v>245</v>
      </c>
      <c r="B247" s="132" t="s">
        <v>402</v>
      </c>
      <c r="C247" s="132" t="s">
        <v>421</v>
      </c>
      <c r="D247" s="59">
        <v>215</v>
      </c>
      <c r="E247" s="35"/>
      <c r="F247" s="104">
        <v>215</v>
      </c>
      <c r="G247" s="59">
        <f t="shared" si="3"/>
        <v>215</v>
      </c>
      <c r="H247" s="20"/>
      <c r="I247" s="104">
        <v>215</v>
      </c>
      <c r="J247" s="104"/>
      <c r="K247" s="36">
        <v>2.5</v>
      </c>
    </row>
    <row r="248" ht="20" customHeight="1" spans="1:11">
      <c r="A248" s="35">
        <v>246</v>
      </c>
      <c r="B248" s="132" t="s">
        <v>402</v>
      </c>
      <c r="C248" s="132" t="s">
        <v>422</v>
      </c>
      <c r="D248" s="59">
        <v>154</v>
      </c>
      <c r="E248" s="35"/>
      <c r="F248" s="104">
        <v>154</v>
      </c>
      <c r="G248" s="59">
        <f t="shared" si="3"/>
        <v>154</v>
      </c>
      <c r="H248" s="20">
        <v>154</v>
      </c>
      <c r="I248" s="104">
        <v>154</v>
      </c>
      <c r="J248" s="104"/>
      <c r="K248" s="36">
        <v>0.5</v>
      </c>
    </row>
    <row r="249" ht="20" customHeight="1" spans="1:11">
      <c r="A249" s="35">
        <v>247</v>
      </c>
      <c r="B249" s="132" t="s">
        <v>402</v>
      </c>
      <c r="C249" s="132" t="s">
        <v>423</v>
      </c>
      <c r="D249" s="59">
        <v>25.6</v>
      </c>
      <c r="E249" s="35"/>
      <c r="F249" s="104">
        <v>25.6</v>
      </c>
      <c r="G249" s="59">
        <f t="shared" si="3"/>
        <v>25.6</v>
      </c>
      <c r="H249" s="20"/>
      <c r="I249" s="104">
        <v>25.6</v>
      </c>
      <c r="J249" s="104"/>
      <c r="K249" s="36">
        <v>1.5</v>
      </c>
    </row>
    <row r="250" ht="20" customHeight="1" spans="1:11">
      <c r="A250" s="35">
        <v>248</v>
      </c>
      <c r="B250" s="132" t="s">
        <v>402</v>
      </c>
      <c r="C250" s="132" t="s">
        <v>424</v>
      </c>
      <c r="D250" s="59">
        <v>86</v>
      </c>
      <c r="E250" s="35"/>
      <c r="F250" s="104">
        <v>86</v>
      </c>
      <c r="G250" s="59">
        <f t="shared" si="3"/>
        <v>86</v>
      </c>
      <c r="H250" s="20"/>
      <c r="I250" s="104">
        <v>86</v>
      </c>
      <c r="J250" s="104"/>
      <c r="K250" s="36">
        <v>0.5</v>
      </c>
    </row>
    <row r="251" ht="20" customHeight="1" spans="1:11">
      <c r="A251" s="35">
        <v>249</v>
      </c>
      <c r="B251" s="132" t="s">
        <v>402</v>
      </c>
      <c r="C251" s="132" t="s">
        <v>425</v>
      </c>
      <c r="D251" s="59">
        <v>178</v>
      </c>
      <c r="E251" s="35"/>
      <c r="F251" s="135">
        <v>178</v>
      </c>
      <c r="G251" s="59">
        <f t="shared" si="3"/>
        <v>178</v>
      </c>
      <c r="H251" s="20">
        <v>178</v>
      </c>
      <c r="I251" s="104">
        <v>178</v>
      </c>
      <c r="J251" s="104"/>
      <c r="K251" s="36">
        <v>1</v>
      </c>
    </row>
    <row r="252" ht="20" customHeight="1" spans="1:11">
      <c r="A252" s="35">
        <v>250</v>
      </c>
      <c r="B252" s="132" t="s">
        <v>402</v>
      </c>
      <c r="C252" s="132" t="s">
        <v>426</v>
      </c>
      <c r="D252" s="59">
        <v>113</v>
      </c>
      <c r="E252" s="35"/>
      <c r="F252" s="135">
        <v>113</v>
      </c>
      <c r="G252" s="59">
        <f t="shared" si="3"/>
        <v>113</v>
      </c>
      <c r="H252" s="20"/>
      <c r="I252" s="104">
        <v>113</v>
      </c>
      <c r="J252" s="104"/>
      <c r="K252" s="36">
        <v>1</v>
      </c>
    </row>
    <row r="253" ht="20" customHeight="1" spans="1:11">
      <c r="A253" s="35">
        <v>251</v>
      </c>
      <c r="B253" s="132" t="s">
        <v>402</v>
      </c>
      <c r="C253" s="132" t="s">
        <v>427</v>
      </c>
      <c r="D253" s="59">
        <v>31</v>
      </c>
      <c r="E253" s="35"/>
      <c r="F253" s="135">
        <v>31</v>
      </c>
      <c r="G253" s="59">
        <f t="shared" si="3"/>
        <v>31</v>
      </c>
      <c r="H253" s="20"/>
      <c r="I253" s="104">
        <v>31</v>
      </c>
      <c r="J253" s="104"/>
      <c r="K253" s="36">
        <v>2.5</v>
      </c>
    </row>
    <row r="254" ht="20" customHeight="1" spans="1:11">
      <c r="A254" s="35">
        <v>252</v>
      </c>
      <c r="B254" s="132" t="s">
        <v>402</v>
      </c>
      <c r="C254" s="132" t="s">
        <v>428</v>
      </c>
      <c r="D254" s="59">
        <v>20</v>
      </c>
      <c r="E254" s="35"/>
      <c r="F254" s="135">
        <v>20</v>
      </c>
      <c r="G254" s="59">
        <f t="shared" si="3"/>
        <v>20</v>
      </c>
      <c r="H254" s="20"/>
      <c r="I254" s="104">
        <v>20</v>
      </c>
      <c r="J254" s="104"/>
      <c r="K254" s="36">
        <v>0.1</v>
      </c>
    </row>
    <row r="255" ht="20" customHeight="1" spans="1:11">
      <c r="A255" s="35">
        <v>253</v>
      </c>
      <c r="B255" s="132" t="s">
        <v>402</v>
      </c>
      <c r="C255" s="132" t="s">
        <v>429</v>
      </c>
      <c r="D255" s="59">
        <v>12</v>
      </c>
      <c r="E255" s="35"/>
      <c r="F255" s="135">
        <v>12</v>
      </c>
      <c r="G255" s="59">
        <f t="shared" si="3"/>
        <v>12</v>
      </c>
      <c r="H255" s="20"/>
      <c r="I255" s="104">
        <v>12</v>
      </c>
      <c r="J255" s="104"/>
      <c r="K255" s="36">
        <v>1</v>
      </c>
    </row>
    <row r="256" ht="20" customHeight="1" spans="1:11">
      <c r="A256" s="35">
        <v>254</v>
      </c>
      <c r="B256" s="132" t="s">
        <v>402</v>
      </c>
      <c r="C256" s="132" t="s">
        <v>430</v>
      </c>
      <c r="D256" s="59">
        <v>15</v>
      </c>
      <c r="E256" s="35"/>
      <c r="F256" s="135">
        <v>15</v>
      </c>
      <c r="G256" s="59">
        <f t="shared" si="3"/>
        <v>15</v>
      </c>
      <c r="H256" s="20"/>
      <c r="I256" s="104">
        <v>15</v>
      </c>
      <c r="J256" s="104"/>
      <c r="K256" s="36">
        <v>3.5</v>
      </c>
    </row>
    <row r="257" ht="20" customHeight="1" spans="1:11">
      <c r="A257" s="35">
        <v>255</v>
      </c>
      <c r="B257" s="132" t="s">
        <v>402</v>
      </c>
      <c r="C257" s="132" t="s">
        <v>431</v>
      </c>
      <c r="D257" s="59">
        <v>10</v>
      </c>
      <c r="E257" s="35"/>
      <c r="F257" s="135">
        <v>10</v>
      </c>
      <c r="G257" s="59">
        <f t="shared" si="3"/>
        <v>10</v>
      </c>
      <c r="H257" s="20"/>
      <c r="I257" s="104">
        <v>10</v>
      </c>
      <c r="J257" s="104"/>
      <c r="K257" s="36">
        <v>1.5</v>
      </c>
    </row>
    <row r="258" ht="20" customHeight="1" spans="1:11">
      <c r="A258" s="35">
        <v>256</v>
      </c>
      <c r="B258" s="132" t="s">
        <v>402</v>
      </c>
      <c r="C258" s="132" t="s">
        <v>432</v>
      </c>
      <c r="D258" s="59">
        <v>14</v>
      </c>
      <c r="E258" s="35"/>
      <c r="F258" s="135">
        <v>14</v>
      </c>
      <c r="G258" s="59">
        <f t="shared" si="3"/>
        <v>14</v>
      </c>
      <c r="H258" s="20"/>
      <c r="I258" s="104">
        <v>14</v>
      </c>
      <c r="J258" s="104"/>
      <c r="K258" s="36">
        <v>3</v>
      </c>
    </row>
    <row r="259" ht="20" customHeight="1" spans="1:11">
      <c r="A259" s="35">
        <v>257</v>
      </c>
      <c r="B259" s="132" t="s">
        <v>402</v>
      </c>
      <c r="C259" s="132" t="s">
        <v>433</v>
      </c>
      <c r="D259" s="59">
        <v>11.31</v>
      </c>
      <c r="E259" s="35"/>
      <c r="F259" s="135">
        <v>11.31</v>
      </c>
      <c r="G259" s="59">
        <f t="shared" ref="G259:G322" si="4">F259</f>
        <v>11.31</v>
      </c>
      <c r="H259" s="20"/>
      <c r="I259" s="104">
        <v>11.31</v>
      </c>
      <c r="J259" s="104"/>
      <c r="K259" s="36">
        <v>1</v>
      </c>
    </row>
    <row r="260" ht="20" customHeight="1" spans="1:11">
      <c r="A260" s="35">
        <v>258</v>
      </c>
      <c r="B260" s="132" t="s">
        <v>434</v>
      </c>
      <c r="C260" s="132" t="s">
        <v>435</v>
      </c>
      <c r="D260" s="59">
        <v>3.5</v>
      </c>
      <c r="E260" s="35"/>
      <c r="F260" s="59">
        <v>3.5</v>
      </c>
      <c r="G260" s="59">
        <f t="shared" si="4"/>
        <v>3.5</v>
      </c>
      <c r="H260" s="20"/>
      <c r="I260" s="104">
        <v>3.5</v>
      </c>
      <c r="J260" s="104"/>
      <c r="K260" s="36">
        <v>1</v>
      </c>
    </row>
    <row r="261" ht="20" customHeight="1" spans="1:11">
      <c r="A261" s="35">
        <v>259</v>
      </c>
      <c r="B261" s="132" t="s">
        <v>434</v>
      </c>
      <c r="C261" s="132" t="s">
        <v>436</v>
      </c>
      <c r="D261" s="59">
        <v>1.5</v>
      </c>
      <c r="E261" s="35"/>
      <c r="F261" s="59">
        <v>1.5</v>
      </c>
      <c r="G261" s="59">
        <f t="shared" si="4"/>
        <v>1.5</v>
      </c>
      <c r="H261" s="20"/>
      <c r="I261" s="104">
        <v>1.5</v>
      </c>
      <c r="J261" s="104"/>
      <c r="K261" s="36">
        <v>12</v>
      </c>
    </row>
    <row r="262" ht="20" customHeight="1" spans="1:11">
      <c r="A262" s="35">
        <v>260</v>
      </c>
      <c r="B262" s="132" t="s">
        <v>434</v>
      </c>
      <c r="C262" s="132" t="s">
        <v>437</v>
      </c>
      <c r="D262" s="59">
        <v>2.6</v>
      </c>
      <c r="E262" s="35"/>
      <c r="F262" s="59">
        <v>2.6</v>
      </c>
      <c r="G262" s="59">
        <f t="shared" si="4"/>
        <v>2.6</v>
      </c>
      <c r="H262" s="20"/>
      <c r="I262" s="104">
        <v>2.6</v>
      </c>
      <c r="J262" s="104"/>
      <c r="K262" s="36">
        <v>2</v>
      </c>
    </row>
    <row r="263" ht="20" customHeight="1" spans="1:11">
      <c r="A263" s="35">
        <v>261</v>
      </c>
      <c r="B263" s="132" t="s">
        <v>434</v>
      </c>
      <c r="C263" s="132" t="s">
        <v>438</v>
      </c>
      <c r="D263" s="59">
        <v>2</v>
      </c>
      <c r="E263" s="35"/>
      <c r="F263" s="59">
        <v>2</v>
      </c>
      <c r="G263" s="59">
        <f t="shared" si="4"/>
        <v>2</v>
      </c>
      <c r="H263" s="20"/>
      <c r="I263" s="104">
        <v>2</v>
      </c>
      <c r="J263" s="104"/>
      <c r="K263" s="36">
        <v>1.5</v>
      </c>
    </row>
    <row r="264" ht="20" customHeight="1" spans="1:11">
      <c r="A264" s="35">
        <v>262</v>
      </c>
      <c r="B264" s="132" t="s">
        <v>434</v>
      </c>
      <c r="C264" s="132" t="s">
        <v>439</v>
      </c>
      <c r="D264" s="59">
        <v>2</v>
      </c>
      <c r="E264" s="35"/>
      <c r="F264" s="59">
        <v>2</v>
      </c>
      <c r="G264" s="59">
        <f t="shared" si="4"/>
        <v>2</v>
      </c>
      <c r="H264" s="20"/>
      <c r="I264" s="104">
        <v>2</v>
      </c>
      <c r="J264" s="104"/>
      <c r="K264" s="36">
        <v>1</v>
      </c>
    </row>
    <row r="265" ht="20" customHeight="1" spans="1:11">
      <c r="A265" s="35">
        <v>263</v>
      </c>
      <c r="B265" s="132" t="s">
        <v>434</v>
      </c>
      <c r="C265" s="132" t="s">
        <v>440</v>
      </c>
      <c r="D265" s="59">
        <v>1.5</v>
      </c>
      <c r="E265" s="35"/>
      <c r="F265" s="59">
        <v>1.5</v>
      </c>
      <c r="G265" s="59">
        <f t="shared" si="4"/>
        <v>1.5</v>
      </c>
      <c r="H265" s="20"/>
      <c r="I265" s="104">
        <v>1.5</v>
      </c>
      <c r="J265" s="104"/>
      <c r="K265" s="36">
        <v>2</v>
      </c>
    </row>
    <row r="266" ht="20" customHeight="1" spans="1:11">
      <c r="A266" s="35">
        <v>264</v>
      </c>
      <c r="B266" s="132" t="s">
        <v>434</v>
      </c>
      <c r="C266" s="132" t="s">
        <v>441</v>
      </c>
      <c r="D266" s="59">
        <v>2.8</v>
      </c>
      <c r="E266" s="35"/>
      <c r="F266" s="59">
        <v>2.8</v>
      </c>
      <c r="G266" s="59">
        <f t="shared" si="4"/>
        <v>2.8</v>
      </c>
      <c r="H266" s="20"/>
      <c r="I266" s="104">
        <v>2.8</v>
      </c>
      <c r="J266" s="104"/>
      <c r="K266" s="36">
        <v>2</v>
      </c>
    </row>
    <row r="267" ht="20" customHeight="1" spans="1:11">
      <c r="A267" s="35">
        <v>265</v>
      </c>
      <c r="B267" s="132" t="s">
        <v>434</v>
      </c>
      <c r="C267" s="132" t="s">
        <v>442</v>
      </c>
      <c r="D267" s="59">
        <v>2</v>
      </c>
      <c r="E267" s="35"/>
      <c r="F267" s="59">
        <v>2</v>
      </c>
      <c r="G267" s="59">
        <f t="shared" si="4"/>
        <v>2</v>
      </c>
      <c r="H267" s="20"/>
      <c r="I267" s="104">
        <v>2</v>
      </c>
      <c r="J267" s="104"/>
      <c r="K267" s="36">
        <v>1</v>
      </c>
    </row>
    <row r="268" ht="20" customHeight="1" spans="1:11">
      <c r="A268" s="35">
        <v>266</v>
      </c>
      <c r="B268" s="132" t="s">
        <v>434</v>
      </c>
      <c r="C268" s="132" t="s">
        <v>443</v>
      </c>
      <c r="D268" s="59">
        <v>2.5</v>
      </c>
      <c r="E268" s="35"/>
      <c r="F268" s="59">
        <v>2.5</v>
      </c>
      <c r="G268" s="59">
        <f t="shared" si="4"/>
        <v>2.5</v>
      </c>
      <c r="H268" s="20"/>
      <c r="I268" s="104">
        <v>2.5</v>
      </c>
      <c r="J268" s="104"/>
      <c r="K268" s="36">
        <v>3</v>
      </c>
    </row>
    <row r="269" ht="20" customHeight="1" spans="1:11">
      <c r="A269" s="35">
        <v>267</v>
      </c>
      <c r="B269" s="132" t="s">
        <v>434</v>
      </c>
      <c r="C269" s="132" t="s">
        <v>444</v>
      </c>
      <c r="D269" s="59">
        <v>2.6</v>
      </c>
      <c r="E269" s="35"/>
      <c r="F269" s="59">
        <v>2.6</v>
      </c>
      <c r="G269" s="59">
        <f t="shared" si="4"/>
        <v>2.6</v>
      </c>
      <c r="H269" s="20"/>
      <c r="I269" s="104">
        <v>2.6</v>
      </c>
      <c r="J269" s="104"/>
      <c r="K269" s="36">
        <v>1.5</v>
      </c>
    </row>
    <row r="270" ht="20" customHeight="1" spans="1:11">
      <c r="A270" s="35">
        <v>268</v>
      </c>
      <c r="B270" s="132" t="s">
        <v>434</v>
      </c>
      <c r="C270" s="132" t="s">
        <v>445</v>
      </c>
      <c r="D270" s="59">
        <v>1</v>
      </c>
      <c r="E270" s="35"/>
      <c r="F270" s="59">
        <v>1</v>
      </c>
      <c r="G270" s="59">
        <f t="shared" si="4"/>
        <v>1</v>
      </c>
      <c r="H270" s="20"/>
      <c r="I270" s="104">
        <v>1</v>
      </c>
      <c r="J270" s="104"/>
      <c r="K270" s="36">
        <v>1</v>
      </c>
    </row>
    <row r="271" ht="20" customHeight="1" spans="1:11">
      <c r="A271" s="35">
        <v>269</v>
      </c>
      <c r="B271" s="132" t="s">
        <v>434</v>
      </c>
      <c r="C271" s="132" t="s">
        <v>446</v>
      </c>
      <c r="D271" s="59">
        <v>2.4</v>
      </c>
      <c r="E271" s="35"/>
      <c r="F271" s="59">
        <v>2.4</v>
      </c>
      <c r="G271" s="59">
        <f t="shared" si="4"/>
        <v>2.4</v>
      </c>
      <c r="H271" s="20"/>
      <c r="I271" s="104">
        <v>2.4</v>
      </c>
      <c r="J271" s="104"/>
      <c r="K271" s="36">
        <v>1.5</v>
      </c>
    </row>
    <row r="272" ht="20" customHeight="1" spans="1:11">
      <c r="A272" s="35">
        <v>270</v>
      </c>
      <c r="B272" s="132" t="s">
        <v>434</v>
      </c>
      <c r="C272" s="132" t="s">
        <v>447</v>
      </c>
      <c r="D272" s="59">
        <v>3.2</v>
      </c>
      <c r="E272" s="35"/>
      <c r="F272" s="59">
        <v>3.2</v>
      </c>
      <c r="G272" s="59">
        <f t="shared" si="4"/>
        <v>3.2</v>
      </c>
      <c r="H272" s="20"/>
      <c r="I272" s="104">
        <v>3.2</v>
      </c>
      <c r="J272" s="104"/>
      <c r="K272" s="36">
        <v>2</v>
      </c>
    </row>
    <row r="273" ht="20" customHeight="1" spans="1:11">
      <c r="A273" s="35">
        <v>271</v>
      </c>
      <c r="B273" s="132" t="s">
        <v>434</v>
      </c>
      <c r="C273" s="132" t="s">
        <v>448</v>
      </c>
      <c r="D273" s="59">
        <v>2</v>
      </c>
      <c r="E273" s="35"/>
      <c r="F273" s="59">
        <v>2</v>
      </c>
      <c r="G273" s="59">
        <f t="shared" si="4"/>
        <v>2</v>
      </c>
      <c r="H273" s="20"/>
      <c r="I273" s="104">
        <v>2</v>
      </c>
      <c r="J273" s="104"/>
      <c r="K273" s="36">
        <v>2.6</v>
      </c>
    </row>
    <row r="274" ht="20" customHeight="1" spans="1:11">
      <c r="A274" s="35">
        <v>272</v>
      </c>
      <c r="B274" s="132" t="s">
        <v>434</v>
      </c>
      <c r="C274" s="132" t="s">
        <v>449</v>
      </c>
      <c r="D274" s="59">
        <v>2.1</v>
      </c>
      <c r="E274" s="35"/>
      <c r="F274" s="59">
        <v>2.1</v>
      </c>
      <c r="G274" s="59">
        <f t="shared" si="4"/>
        <v>2.1</v>
      </c>
      <c r="H274" s="20"/>
      <c r="I274" s="104">
        <v>2.1</v>
      </c>
      <c r="J274" s="104"/>
      <c r="K274" s="36">
        <v>3</v>
      </c>
    </row>
    <row r="275" ht="20" customHeight="1" spans="1:11">
      <c r="A275" s="35">
        <v>273</v>
      </c>
      <c r="B275" s="132" t="s">
        <v>434</v>
      </c>
      <c r="C275" s="132" t="s">
        <v>450</v>
      </c>
      <c r="D275" s="59">
        <v>1.5</v>
      </c>
      <c r="E275" s="35"/>
      <c r="F275" s="59">
        <v>1.5</v>
      </c>
      <c r="G275" s="59">
        <f t="shared" si="4"/>
        <v>1.5</v>
      </c>
      <c r="H275" s="20"/>
      <c r="I275" s="104">
        <v>1.5</v>
      </c>
      <c r="J275" s="104"/>
      <c r="K275" s="36">
        <v>1</v>
      </c>
    </row>
    <row r="276" ht="20" customHeight="1" spans="1:11">
      <c r="A276" s="35">
        <v>274</v>
      </c>
      <c r="B276" s="132" t="s">
        <v>434</v>
      </c>
      <c r="C276" s="132" t="s">
        <v>451</v>
      </c>
      <c r="D276" s="59">
        <v>1.1</v>
      </c>
      <c r="E276" s="35"/>
      <c r="F276" s="59">
        <v>1.1</v>
      </c>
      <c r="G276" s="59">
        <f t="shared" si="4"/>
        <v>1.1</v>
      </c>
      <c r="H276" s="20"/>
      <c r="I276" s="104">
        <v>1.1</v>
      </c>
      <c r="J276" s="104"/>
      <c r="K276" s="36">
        <v>5.5</v>
      </c>
    </row>
    <row r="277" ht="20" customHeight="1" spans="1:11">
      <c r="A277" s="35">
        <v>275</v>
      </c>
      <c r="B277" s="132" t="s">
        <v>434</v>
      </c>
      <c r="C277" s="132" t="s">
        <v>452</v>
      </c>
      <c r="D277" s="59">
        <v>1.5</v>
      </c>
      <c r="E277" s="35"/>
      <c r="F277" s="59">
        <v>1.5</v>
      </c>
      <c r="G277" s="59">
        <f t="shared" si="4"/>
        <v>1.5</v>
      </c>
      <c r="H277" s="20"/>
      <c r="I277" s="104">
        <v>1.5</v>
      </c>
      <c r="J277" s="104"/>
      <c r="K277" s="36">
        <v>2</v>
      </c>
    </row>
    <row r="278" ht="20" customHeight="1" spans="1:11">
      <c r="A278" s="35">
        <v>276</v>
      </c>
      <c r="B278" s="132" t="s">
        <v>434</v>
      </c>
      <c r="C278" s="132" t="s">
        <v>453</v>
      </c>
      <c r="D278" s="59">
        <v>5.2</v>
      </c>
      <c r="E278" s="35"/>
      <c r="F278" s="59">
        <v>5.2</v>
      </c>
      <c r="G278" s="59">
        <f t="shared" si="4"/>
        <v>5.2</v>
      </c>
      <c r="H278" s="20"/>
      <c r="I278" s="104">
        <v>5.2</v>
      </c>
      <c r="J278" s="104"/>
      <c r="K278" s="36">
        <v>5.6</v>
      </c>
    </row>
    <row r="279" ht="20" customHeight="1" spans="1:11">
      <c r="A279" s="35">
        <v>277</v>
      </c>
      <c r="B279" s="132" t="s">
        <v>434</v>
      </c>
      <c r="C279" s="132" t="s">
        <v>454</v>
      </c>
      <c r="D279" s="59">
        <v>3.5</v>
      </c>
      <c r="E279" s="35"/>
      <c r="F279" s="59">
        <v>3.5</v>
      </c>
      <c r="G279" s="59">
        <f t="shared" si="4"/>
        <v>3.5</v>
      </c>
      <c r="H279" s="20"/>
      <c r="I279" s="104">
        <v>3.5</v>
      </c>
      <c r="J279" s="104"/>
      <c r="K279" s="36">
        <v>3.3</v>
      </c>
    </row>
    <row r="280" ht="20" customHeight="1" spans="1:11">
      <c r="A280" s="35">
        <v>278</v>
      </c>
      <c r="B280" s="132" t="s">
        <v>434</v>
      </c>
      <c r="C280" s="132" t="s">
        <v>455</v>
      </c>
      <c r="D280" s="59">
        <v>4</v>
      </c>
      <c r="E280" s="35"/>
      <c r="F280" s="59">
        <v>4</v>
      </c>
      <c r="G280" s="59">
        <f t="shared" si="4"/>
        <v>4</v>
      </c>
      <c r="H280" s="20"/>
      <c r="I280" s="104">
        <v>4</v>
      </c>
      <c r="J280" s="104"/>
      <c r="K280" s="36">
        <v>2.2</v>
      </c>
    </row>
    <row r="281" ht="20" customHeight="1" spans="1:11">
      <c r="A281" s="35">
        <v>279</v>
      </c>
      <c r="B281" s="132" t="s">
        <v>434</v>
      </c>
      <c r="C281" s="132" t="s">
        <v>456</v>
      </c>
      <c r="D281" s="59">
        <v>1.5</v>
      </c>
      <c r="E281" s="35"/>
      <c r="F281" s="59">
        <v>1.5</v>
      </c>
      <c r="G281" s="59">
        <f t="shared" si="4"/>
        <v>1.5</v>
      </c>
      <c r="H281" s="20"/>
      <c r="I281" s="104">
        <v>1.5</v>
      </c>
      <c r="J281" s="104"/>
      <c r="K281" s="36">
        <v>1.1</v>
      </c>
    </row>
    <row r="282" ht="20" customHeight="1" spans="1:11">
      <c r="A282" s="35">
        <v>280</v>
      </c>
      <c r="B282" s="132" t="s">
        <v>434</v>
      </c>
      <c r="C282" s="132" t="s">
        <v>457</v>
      </c>
      <c r="D282" s="59">
        <v>2</v>
      </c>
      <c r="E282" s="35"/>
      <c r="F282" s="59">
        <v>2</v>
      </c>
      <c r="G282" s="59">
        <f t="shared" si="4"/>
        <v>2</v>
      </c>
      <c r="H282" s="20"/>
      <c r="I282" s="104">
        <v>2</v>
      </c>
      <c r="J282" s="104"/>
      <c r="K282" s="36">
        <v>0.4</v>
      </c>
    </row>
    <row r="283" ht="20" customHeight="1" spans="1:11">
      <c r="A283" s="35">
        <v>281</v>
      </c>
      <c r="B283" s="132" t="s">
        <v>434</v>
      </c>
      <c r="C283" s="132" t="s">
        <v>458</v>
      </c>
      <c r="D283" s="59">
        <v>3.5</v>
      </c>
      <c r="E283" s="35"/>
      <c r="F283" s="59">
        <v>3.5</v>
      </c>
      <c r="G283" s="59">
        <f t="shared" si="4"/>
        <v>3.5</v>
      </c>
      <c r="H283" s="20"/>
      <c r="I283" s="104">
        <v>3.5</v>
      </c>
      <c r="J283" s="104"/>
      <c r="K283" s="36">
        <v>0.4</v>
      </c>
    </row>
    <row r="284" ht="20" customHeight="1" spans="1:11">
      <c r="A284" s="35">
        <v>282</v>
      </c>
      <c r="B284" s="132" t="s">
        <v>434</v>
      </c>
      <c r="C284" s="132" t="s">
        <v>459</v>
      </c>
      <c r="D284" s="59">
        <v>1.3</v>
      </c>
      <c r="E284" s="35"/>
      <c r="F284" s="59">
        <v>1.3</v>
      </c>
      <c r="G284" s="59">
        <f t="shared" si="4"/>
        <v>1.3</v>
      </c>
      <c r="H284" s="20"/>
      <c r="I284" s="104">
        <v>1.3</v>
      </c>
      <c r="J284" s="104"/>
      <c r="K284" s="36">
        <v>3.3</v>
      </c>
    </row>
    <row r="285" ht="20" customHeight="1" spans="1:11">
      <c r="A285" s="35">
        <v>283</v>
      </c>
      <c r="B285" s="132" t="s">
        <v>434</v>
      </c>
      <c r="C285" s="132" t="s">
        <v>460</v>
      </c>
      <c r="D285" s="59">
        <v>1</v>
      </c>
      <c r="E285" s="35"/>
      <c r="F285" s="59">
        <v>1</v>
      </c>
      <c r="G285" s="59">
        <f t="shared" si="4"/>
        <v>1</v>
      </c>
      <c r="H285" s="20"/>
      <c r="I285" s="104">
        <v>1</v>
      </c>
      <c r="J285" s="104"/>
      <c r="K285" s="36">
        <v>2.2</v>
      </c>
    </row>
    <row r="286" ht="20" customHeight="1" spans="1:11">
      <c r="A286" s="35">
        <v>284</v>
      </c>
      <c r="B286" s="132" t="s">
        <v>434</v>
      </c>
      <c r="C286" s="132" t="s">
        <v>461</v>
      </c>
      <c r="D286" s="59">
        <v>0.8</v>
      </c>
      <c r="E286" s="35"/>
      <c r="F286" s="59">
        <v>0.8</v>
      </c>
      <c r="G286" s="59">
        <f t="shared" si="4"/>
        <v>0.8</v>
      </c>
      <c r="H286" s="20"/>
      <c r="I286" s="104">
        <v>0.8</v>
      </c>
      <c r="J286" s="104"/>
      <c r="K286" s="36">
        <v>11</v>
      </c>
    </row>
    <row r="287" ht="20" customHeight="1" spans="1:11">
      <c r="A287" s="35">
        <v>285</v>
      </c>
      <c r="B287" s="132" t="s">
        <v>434</v>
      </c>
      <c r="C287" s="132" t="s">
        <v>462</v>
      </c>
      <c r="D287" s="59">
        <v>1.5</v>
      </c>
      <c r="E287" s="35"/>
      <c r="F287" s="59">
        <v>1.5</v>
      </c>
      <c r="G287" s="59">
        <f t="shared" si="4"/>
        <v>1.5</v>
      </c>
      <c r="H287" s="20"/>
      <c r="I287" s="104">
        <v>1.5</v>
      </c>
      <c r="J287" s="104"/>
      <c r="K287" s="36">
        <v>7</v>
      </c>
    </row>
    <row r="288" ht="20" customHeight="1" spans="1:11">
      <c r="A288" s="35">
        <v>286</v>
      </c>
      <c r="B288" s="132" t="s">
        <v>434</v>
      </c>
      <c r="C288" s="132" t="s">
        <v>463</v>
      </c>
      <c r="D288" s="59">
        <v>4.9</v>
      </c>
      <c r="E288" s="35"/>
      <c r="F288" s="59">
        <v>4.9</v>
      </c>
      <c r="G288" s="59">
        <f t="shared" si="4"/>
        <v>4.9</v>
      </c>
      <c r="H288" s="20"/>
      <c r="I288" s="104">
        <v>4.9</v>
      </c>
      <c r="J288" s="104"/>
      <c r="K288" s="36">
        <v>7.2</v>
      </c>
    </row>
    <row r="289" ht="20" customHeight="1" spans="1:11">
      <c r="A289" s="35">
        <v>287</v>
      </c>
      <c r="B289" s="132" t="s">
        <v>434</v>
      </c>
      <c r="C289" s="132" t="s">
        <v>464</v>
      </c>
      <c r="D289" s="59">
        <v>5.2</v>
      </c>
      <c r="E289" s="35"/>
      <c r="F289" s="59">
        <v>5.2</v>
      </c>
      <c r="G289" s="59">
        <f t="shared" si="4"/>
        <v>5.2</v>
      </c>
      <c r="H289" s="20"/>
      <c r="I289" s="104">
        <v>5.2</v>
      </c>
      <c r="J289" s="104"/>
      <c r="K289" s="36">
        <v>2.3</v>
      </c>
    </row>
    <row r="290" ht="20" customHeight="1" spans="1:11">
      <c r="A290" s="35">
        <v>288</v>
      </c>
      <c r="B290" s="132" t="s">
        <v>434</v>
      </c>
      <c r="C290" s="132" t="s">
        <v>465</v>
      </c>
      <c r="D290" s="59">
        <v>0.8</v>
      </c>
      <c r="E290" s="35"/>
      <c r="F290" s="59">
        <v>0.8</v>
      </c>
      <c r="G290" s="59">
        <f t="shared" si="4"/>
        <v>0.8</v>
      </c>
      <c r="H290" s="20"/>
      <c r="I290" s="104">
        <v>0.8</v>
      </c>
      <c r="J290" s="104"/>
      <c r="K290" s="36">
        <v>2.8</v>
      </c>
    </row>
    <row r="291" ht="20" customHeight="1" spans="1:11">
      <c r="A291" s="35">
        <v>289</v>
      </c>
      <c r="B291" s="132" t="s">
        <v>434</v>
      </c>
      <c r="C291" s="132" t="s">
        <v>466</v>
      </c>
      <c r="D291" s="59">
        <v>1</v>
      </c>
      <c r="E291" s="35"/>
      <c r="F291" s="59">
        <v>1</v>
      </c>
      <c r="G291" s="59">
        <f t="shared" si="4"/>
        <v>1</v>
      </c>
      <c r="H291" s="20"/>
      <c r="I291" s="104">
        <v>1</v>
      </c>
      <c r="J291" s="104"/>
      <c r="K291" s="36">
        <v>2.9</v>
      </c>
    </row>
    <row r="292" ht="20" customHeight="1" spans="1:11">
      <c r="A292" s="35">
        <v>290</v>
      </c>
      <c r="B292" s="132" t="s">
        <v>434</v>
      </c>
      <c r="C292" s="132" t="s">
        <v>467</v>
      </c>
      <c r="D292" s="59">
        <v>1</v>
      </c>
      <c r="E292" s="35"/>
      <c r="F292" s="59">
        <v>1</v>
      </c>
      <c r="G292" s="59">
        <f t="shared" si="4"/>
        <v>1</v>
      </c>
      <c r="H292" s="20"/>
      <c r="I292" s="104">
        <v>1</v>
      </c>
      <c r="J292" s="104"/>
      <c r="K292" s="36">
        <v>7.9</v>
      </c>
    </row>
    <row r="293" ht="20" customHeight="1" spans="1:11">
      <c r="A293" s="35">
        <v>291</v>
      </c>
      <c r="B293" s="132" t="s">
        <v>434</v>
      </c>
      <c r="C293" s="132" t="s">
        <v>468</v>
      </c>
      <c r="D293" s="59">
        <v>1</v>
      </c>
      <c r="E293" s="35"/>
      <c r="F293" s="59">
        <v>1</v>
      </c>
      <c r="G293" s="59">
        <f t="shared" si="4"/>
        <v>1</v>
      </c>
      <c r="H293" s="20"/>
      <c r="I293" s="104">
        <v>1</v>
      </c>
      <c r="J293" s="104"/>
      <c r="K293" s="36">
        <v>2.5</v>
      </c>
    </row>
    <row r="294" ht="20" customHeight="1" spans="1:11">
      <c r="A294" s="35">
        <v>292</v>
      </c>
      <c r="B294" s="132" t="s">
        <v>434</v>
      </c>
      <c r="C294" s="132" t="s">
        <v>469</v>
      </c>
      <c r="D294" s="59">
        <v>1.8</v>
      </c>
      <c r="E294" s="35"/>
      <c r="F294" s="59">
        <v>1.8</v>
      </c>
      <c r="G294" s="59">
        <f t="shared" si="4"/>
        <v>1.8</v>
      </c>
      <c r="H294" s="20"/>
      <c r="I294" s="104">
        <v>1.8</v>
      </c>
      <c r="J294" s="104"/>
      <c r="K294" s="36">
        <v>3</v>
      </c>
    </row>
    <row r="295" ht="20" customHeight="1" spans="1:11">
      <c r="A295" s="35">
        <v>293</v>
      </c>
      <c r="B295" s="132" t="s">
        <v>434</v>
      </c>
      <c r="C295" s="132" t="s">
        <v>470</v>
      </c>
      <c r="D295" s="59">
        <v>4</v>
      </c>
      <c r="E295" s="35"/>
      <c r="F295" s="59">
        <v>4</v>
      </c>
      <c r="G295" s="59">
        <f t="shared" si="4"/>
        <v>4</v>
      </c>
      <c r="H295" s="20"/>
      <c r="I295" s="104">
        <v>4</v>
      </c>
      <c r="J295" s="104"/>
      <c r="K295" s="36">
        <v>2.8</v>
      </c>
    </row>
    <row r="296" ht="20" customHeight="1" spans="1:11">
      <c r="A296" s="35">
        <v>294</v>
      </c>
      <c r="B296" s="132" t="s">
        <v>434</v>
      </c>
      <c r="C296" s="132" t="s">
        <v>471</v>
      </c>
      <c r="D296" s="59">
        <v>1</v>
      </c>
      <c r="E296" s="35"/>
      <c r="F296" s="59">
        <v>1</v>
      </c>
      <c r="G296" s="59">
        <f t="shared" si="4"/>
        <v>1</v>
      </c>
      <c r="H296" s="20"/>
      <c r="I296" s="104">
        <v>1</v>
      </c>
      <c r="J296" s="104"/>
      <c r="K296" s="36">
        <v>9.2</v>
      </c>
    </row>
    <row r="297" ht="20" customHeight="1" spans="1:11">
      <c r="A297" s="35">
        <v>295</v>
      </c>
      <c r="B297" s="132" t="s">
        <v>434</v>
      </c>
      <c r="C297" s="132" t="s">
        <v>472</v>
      </c>
      <c r="D297" s="59">
        <v>0.5</v>
      </c>
      <c r="E297" s="35"/>
      <c r="F297" s="59">
        <v>0.5</v>
      </c>
      <c r="G297" s="59">
        <f t="shared" si="4"/>
        <v>0.5</v>
      </c>
      <c r="H297" s="20"/>
      <c r="I297" s="104">
        <v>0.5</v>
      </c>
      <c r="J297" s="104"/>
      <c r="K297" s="36">
        <v>4</v>
      </c>
    </row>
    <row r="298" ht="20" customHeight="1" spans="1:11">
      <c r="A298" s="35">
        <v>296</v>
      </c>
      <c r="B298" s="132" t="s">
        <v>434</v>
      </c>
      <c r="C298" s="132" t="s">
        <v>473</v>
      </c>
      <c r="D298" s="59">
        <v>6.6</v>
      </c>
      <c r="E298" s="35"/>
      <c r="F298" s="59">
        <v>6.6</v>
      </c>
      <c r="G298" s="59">
        <f t="shared" si="4"/>
        <v>6.6</v>
      </c>
      <c r="H298" s="20"/>
      <c r="I298" s="104">
        <v>6.6</v>
      </c>
      <c r="J298" s="104"/>
      <c r="K298" s="36">
        <v>3.6</v>
      </c>
    </row>
    <row r="299" ht="20" customHeight="1" spans="1:11">
      <c r="A299" s="35">
        <v>297</v>
      </c>
      <c r="B299" s="132" t="s">
        <v>434</v>
      </c>
      <c r="C299" s="132" t="s">
        <v>474</v>
      </c>
      <c r="D299" s="59">
        <v>1.2</v>
      </c>
      <c r="E299" s="35"/>
      <c r="F299" s="59">
        <v>1.2</v>
      </c>
      <c r="G299" s="59">
        <f t="shared" si="4"/>
        <v>1.2</v>
      </c>
      <c r="H299" s="20"/>
      <c r="I299" s="104">
        <v>1.2</v>
      </c>
      <c r="J299" s="104"/>
      <c r="K299" s="36">
        <v>6.2</v>
      </c>
    </row>
    <row r="300" ht="20" customHeight="1" spans="1:11">
      <c r="A300" s="35">
        <v>298</v>
      </c>
      <c r="B300" s="132" t="s">
        <v>434</v>
      </c>
      <c r="C300" s="132" t="s">
        <v>475</v>
      </c>
      <c r="D300" s="59">
        <v>6.8</v>
      </c>
      <c r="E300" s="35"/>
      <c r="F300" s="59">
        <v>6.8</v>
      </c>
      <c r="G300" s="59">
        <f t="shared" si="4"/>
        <v>6.8</v>
      </c>
      <c r="H300" s="20"/>
      <c r="I300" s="104">
        <v>6.8</v>
      </c>
      <c r="J300" s="104"/>
      <c r="K300" s="36">
        <v>1.6</v>
      </c>
    </row>
    <row r="301" ht="20" customHeight="1" spans="1:11">
      <c r="A301" s="35">
        <v>299</v>
      </c>
      <c r="B301" s="132" t="s">
        <v>434</v>
      </c>
      <c r="C301" s="132" t="s">
        <v>476</v>
      </c>
      <c r="D301" s="59">
        <v>2.6</v>
      </c>
      <c r="E301" s="35"/>
      <c r="F301" s="59">
        <v>2.6</v>
      </c>
      <c r="G301" s="59">
        <f t="shared" si="4"/>
        <v>2.6</v>
      </c>
      <c r="H301" s="20"/>
      <c r="I301" s="104">
        <v>2.6</v>
      </c>
      <c r="J301" s="104"/>
      <c r="K301" s="36">
        <v>2.4</v>
      </c>
    </row>
    <row r="302" ht="20" customHeight="1" spans="1:11">
      <c r="A302" s="35">
        <v>300</v>
      </c>
      <c r="B302" s="132" t="s">
        <v>434</v>
      </c>
      <c r="C302" s="132" t="s">
        <v>477</v>
      </c>
      <c r="D302" s="59">
        <v>1.1</v>
      </c>
      <c r="E302" s="35"/>
      <c r="F302" s="59">
        <v>1.1</v>
      </c>
      <c r="G302" s="59">
        <f t="shared" si="4"/>
        <v>1.1</v>
      </c>
      <c r="H302" s="20"/>
      <c r="I302" s="104">
        <v>1.1</v>
      </c>
      <c r="J302" s="104"/>
      <c r="K302" s="36">
        <v>1.6</v>
      </c>
    </row>
    <row r="303" ht="20" customHeight="1" spans="1:11">
      <c r="A303" s="35">
        <v>301</v>
      </c>
      <c r="B303" s="132" t="s">
        <v>434</v>
      </c>
      <c r="C303" s="132" t="s">
        <v>478</v>
      </c>
      <c r="D303" s="59">
        <v>0.5</v>
      </c>
      <c r="E303" s="35"/>
      <c r="F303" s="59">
        <v>0.5</v>
      </c>
      <c r="G303" s="59">
        <f t="shared" si="4"/>
        <v>0.5</v>
      </c>
      <c r="H303" s="20"/>
      <c r="I303" s="104">
        <v>0.5</v>
      </c>
      <c r="J303" s="104"/>
      <c r="K303" s="36">
        <v>0.5</v>
      </c>
    </row>
    <row r="304" ht="20" customHeight="1" spans="1:11">
      <c r="A304" s="35">
        <v>302</v>
      </c>
      <c r="B304" s="132" t="s">
        <v>434</v>
      </c>
      <c r="C304" s="132" t="s">
        <v>479</v>
      </c>
      <c r="D304" s="59">
        <v>0.8</v>
      </c>
      <c r="E304" s="35"/>
      <c r="F304" s="59">
        <v>0.8</v>
      </c>
      <c r="G304" s="59">
        <f t="shared" si="4"/>
        <v>0.8</v>
      </c>
      <c r="H304" s="20"/>
      <c r="I304" s="104">
        <v>0.8</v>
      </c>
      <c r="J304" s="104"/>
      <c r="K304" s="36">
        <v>0.5</v>
      </c>
    </row>
    <row r="305" ht="20" customHeight="1" spans="1:11">
      <c r="A305" s="35">
        <v>303</v>
      </c>
      <c r="B305" s="132" t="s">
        <v>434</v>
      </c>
      <c r="C305" s="132" t="s">
        <v>480</v>
      </c>
      <c r="D305" s="59">
        <v>1.2</v>
      </c>
      <c r="E305" s="35"/>
      <c r="F305" s="59">
        <v>1.2</v>
      </c>
      <c r="G305" s="59">
        <f t="shared" si="4"/>
        <v>1.2</v>
      </c>
      <c r="H305" s="20"/>
      <c r="I305" s="104">
        <v>1.2</v>
      </c>
      <c r="J305" s="104"/>
      <c r="K305" s="36">
        <v>0.5</v>
      </c>
    </row>
    <row r="306" ht="20" customHeight="1" spans="1:11">
      <c r="A306" s="35">
        <v>304</v>
      </c>
      <c r="B306" s="132" t="s">
        <v>434</v>
      </c>
      <c r="C306" s="132" t="s">
        <v>481</v>
      </c>
      <c r="D306" s="59">
        <v>0.8</v>
      </c>
      <c r="E306" s="35"/>
      <c r="F306" s="59">
        <v>0.8</v>
      </c>
      <c r="G306" s="59">
        <f t="shared" si="4"/>
        <v>0.8</v>
      </c>
      <c r="H306" s="20"/>
      <c r="I306" s="104">
        <v>0.8</v>
      </c>
      <c r="J306" s="104"/>
      <c r="K306" s="36">
        <v>0.6</v>
      </c>
    </row>
    <row r="307" ht="20" customHeight="1" spans="1:11">
      <c r="A307" s="35">
        <v>305</v>
      </c>
      <c r="B307" s="132" t="s">
        <v>434</v>
      </c>
      <c r="C307" s="132" t="s">
        <v>482</v>
      </c>
      <c r="D307" s="59">
        <v>0.4</v>
      </c>
      <c r="E307" s="35"/>
      <c r="F307" s="59">
        <v>0.4</v>
      </c>
      <c r="G307" s="59">
        <f t="shared" si="4"/>
        <v>0.4</v>
      </c>
      <c r="H307" s="20"/>
      <c r="I307" s="104">
        <v>0.4</v>
      </c>
      <c r="J307" s="104"/>
      <c r="K307" s="36">
        <v>0.7</v>
      </c>
    </row>
    <row r="308" ht="20" customHeight="1" spans="1:11">
      <c r="A308" s="35">
        <v>306</v>
      </c>
      <c r="B308" s="132" t="s">
        <v>434</v>
      </c>
      <c r="C308" s="132" t="s">
        <v>483</v>
      </c>
      <c r="D308" s="59">
        <v>0.6</v>
      </c>
      <c r="E308" s="35"/>
      <c r="F308" s="59">
        <v>0.6</v>
      </c>
      <c r="G308" s="59">
        <f t="shared" si="4"/>
        <v>0.6</v>
      </c>
      <c r="H308" s="20"/>
      <c r="I308" s="104">
        <v>0.6</v>
      </c>
      <c r="J308" s="104"/>
      <c r="K308" s="36">
        <v>0.8</v>
      </c>
    </row>
    <row r="309" ht="20" customHeight="1" spans="1:11">
      <c r="A309" s="35">
        <v>307</v>
      </c>
      <c r="B309" s="132" t="s">
        <v>434</v>
      </c>
      <c r="C309" s="132" t="s">
        <v>484</v>
      </c>
      <c r="D309" s="59">
        <v>1.1</v>
      </c>
      <c r="E309" s="35"/>
      <c r="F309" s="59">
        <v>1.1</v>
      </c>
      <c r="G309" s="59">
        <f t="shared" si="4"/>
        <v>1.1</v>
      </c>
      <c r="H309" s="20"/>
      <c r="I309" s="104">
        <v>1.1</v>
      </c>
      <c r="J309" s="104"/>
      <c r="K309" s="36">
        <v>0.8</v>
      </c>
    </row>
    <row r="310" ht="20" customHeight="1" spans="1:11">
      <c r="A310" s="35">
        <v>308</v>
      </c>
      <c r="B310" s="132" t="s">
        <v>434</v>
      </c>
      <c r="C310" s="132" t="s">
        <v>485</v>
      </c>
      <c r="D310" s="59">
        <v>0.5</v>
      </c>
      <c r="E310" s="35"/>
      <c r="F310" s="59">
        <v>0.5</v>
      </c>
      <c r="G310" s="59">
        <f t="shared" si="4"/>
        <v>0.5</v>
      </c>
      <c r="H310" s="20"/>
      <c r="I310" s="104">
        <v>0.5</v>
      </c>
      <c r="J310" s="104"/>
      <c r="K310" s="36">
        <v>0.8</v>
      </c>
    </row>
    <row r="311" ht="20" customHeight="1" spans="1:11">
      <c r="A311" s="35">
        <v>309</v>
      </c>
      <c r="B311" s="132" t="s">
        <v>434</v>
      </c>
      <c r="C311" s="132" t="s">
        <v>486</v>
      </c>
      <c r="D311" s="59">
        <v>1</v>
      </c>
      <c r="E311" s="35"/>
      <c r="F311" s="59">
        <v>1</v>
      </c>
      <c r="G311" s="59">
        <f t="shared" si="4"/>
        <v>1</v>
      </c>
      <c r="H311" s="20"/>
      <c r="I311" s="104">
        <v>1</v>
      </c>
      <c r="J311" s="104"/>
      <c r="K311" s="36">
        <v>0.9</v>
      </c>
    </row>
    <row r="312" ht="20" customHeight="1" spans="1:11">
      <c r="A312" s="35">
        <v>310</v>
      </c>
      <c r="B312" s="132" t="s">
        <v>434</v>
      </c>
      <c r="C312" s="132" t="s">
        <v>487</v>
      </c>
      <c r="D312" s="59">
        <v>0.7</v>
      </c>
      <c r="E312" s="35"/>
      <c r="F312" s="59">
        <v>0.7</v>
      </c>
      <c r="G312" s="59">
        <f t="shared" si="4"/>
        <v>0.7</v>
      </c>
      <c r="H312" s="20"/>
      <c r="I312" s="104">
        <v>0.7</v>
      </c>
      <c r="J312" s="104"/>
      <c r="K312" s="36">
        <v>0.9</v>
      </c>
    </row>
    <row r="313" ht="20" customHeight="1" spans="1:11">
      <c r="A313" s="35">
        <v>311</v>
      </c>
      <c r="B313" s="132" t="s">
        <v>434</v>
      </c>
      <c r="C313" s="132" t="s">
        <v>488</v>
      </c>
      <c r="D313" s="59">
        <v>0.5</v>
      </c>
      <c r="E313" s="35"/>
      <c r="F313" s="59">
        <v>0.5</v>
      </c>
      <c r="G313" s="59">
        <f t="shared" si="4"/>
        <v>0.5</v>
      </c>
      <c r="H313" s="20"/>
      <c r="I313" s="104">
        <v>0.5</v>
      </c>
      <c r="J313" s="104"/>
      <c r="K313" s="36">
        <v>1</v>
      </c>
    </row>
    <row r="314" ht="20" customHeight="1" spans="1:11">
      <c r="A314" s="35">
        <v>312</v>
      </c>
      <c r="B314" s="132" t="s">
        <v>434</v>
      </c>
      <c r="C314" s="132" t="s">
        <v>489</v>
      </c>
      <c r="D314" s="59">
        <v>0.8</v>
      </c>
      <c r="E314" s="35"/>
      <c r="F314" s="59">
        <v>0.8</v>
      </c>
      <c r="G314" s="59">
        <f t="shared" si="4"/>
        <v>0.8</v>
      </c>
      <c r="H314" s="20"/>
      <c r="I314" s="104">
        <v>0.8</v>
      </c>
      <c r="J314" s="104"/>
      <c r="K314" s="36">
        <v>1</v>
      </c>
    </row>
    <row r="315" ht="20" customHeight="1" spans="1:11">
      <c r="A315" s="35">
        <v>313</v>
      </c>
      <c r="B315" s="132" t="s">
        <v>434</v>
      </c>
      <c r="C315" s="132" t="s">
        <v>490</v>
      </c>
      <c r="D315" s="59">
        <v>18.7</v>
      </c>
      <c r="E315" s="35"/>
      <c r="F315" s="59">
        <v>18.7</v>
      </c>
      <c r="G315" s="59">
        <f t="shared" si="4"/>
        <v>18.7</v>
      </c>
      <c r="H315" s="20"/>
      <c r="I315" s="104">
        <v>18.7</v>
      </c>
      <c r="J315" s="104"/>
      <c r="K315" s="36">
        <v>1</v>
      </c>
    </row>
    <row r="316" ht="20" customHeight="1" spans="1:11">
      <c r="A316" s="35">
        <v>314</v>
      </c>
      <c r="B316" s="132" t="s">
        <v>434</v>
      </c>
      <c r="C316" s="132" t="s">
        <v>491</v>
      </c>
      <c r="D316" s="59">
        <v>16</v>
      </c>
      <c r="E316" s="35"/>
      <c r="F316" s="59">
        <v>16</v>
      </c>
      <c r="G316" s="59">
        <f t="shared" si="4"/>
        <v>16</v>
      </c>
      <c r="H316" s="20"/>
      <c r="I316" s="104">
        <v>16</v>
      </c>
      <c r="J316" s="104"/>
      <c r="K316" s="36">
        <v>1</v>
      </c>
    </row>
    <row r="317" ht="20" customHeight="1" spans="1:11">
      <c r="A317" s="35">
        <v>315</v>
      </c>
      <c r="B317" s="132" t="s">
        <v>434</v>
      </c>
      <c r="C317" s="132" t="s">
        <v>492</v>
      </c>
      <c r="D317" s="59">
        <v>0.7</v>
      </c>
      <c r="E317" s="35"/>
      <c r="F317" s="59">
        <v>0.7</v>
      </c>
      <c r="G317" s="59">
        <f t="shared" si="4"/>
        <v>0.7</v>
      </c>
      <c r="H317" s="20"/>
      <c r="I317" s="104">
        <v>0.7</v>
      </c>
      <c r="J317" s="104"/>
      <c r="K317" s="36">
        <v>1</v>
      </c>
    </row>
    <row r="318" ht="20" customHeight="1" spans="1:11">
      <c r="A318" s="35">
        <v>316</v>
      </c>
      <c r="B318" s="132" t="s">
        <v>434</v>
      </c>
      <c r="C318" s="132" t="s">
        <v>493</v>
      </c>
      <c r="D318" s="59">
        <v>1.8</v>
      </c>
      <c r="E318" s="35"/>
      <c r="F318" s="59">
        <v>1.8</v>
      </c>
      <c r="G318" s="59">
        <f t="shared" si="4"/>
        <v>1.8</v>
      </c>
      <c r="H318" s="20"/>
      <c r="I318" s="104">
        <v>1.8</v>
      </c>
      <c r="J318" s="104"/>
      <c r="K318" s="36">
        <v>1</v>
      </c>
    </row>
    <row r="319" ht="20" customHeight="1" spans="1:11">
      <c r="A319" s="35">
        <v>317</v>
      </c>
      <c r="B319" s="132" t="s">
        <v>434</v>
      </c>
      <c r="C319" s="132" t="s">
        <v>494</v>
      </c>
      <c r="D319" s="59">
        <v>2.1</v>
      </c>
      <c r="E319" s="35"/>
      <c r="F319" s="59">
        <v>2.1</v>
      </c>
      <c r="G319" s="59">
        <f t="shared" si="4"/>
        <v>2.1</v>
      </c>
      <c r="H319" s="20"/>
      <c r="I319" s="104">
        <v>2.1</v>
      </c>
      <c r="J319" s="104"/>
      <c r="K319" s="36">
        <v>1</v>
      </c>
    </row>
    <row r="320" ht="20" customHeight="1" spans="1:11">
      <c r="A320" s="35">
        <v>318</v>
      </c>
      <c r="B320" s="132" t="s">
        <v>434</v>
      </c>
      <c r="C320" s="132" t="s">
        <v>495</v>
      </c>
      <c r="D320" s="59">
        <v>1.8</v>
      </c>
      <c r="E320" s="35"/>
      <c r="F320" s="59">
        <v>1.8</v>
      </c>
      <c r="G320" s="59">
        <f t="shared" si="4"/>
        <v>1.8</v>
      </c>
      <c r="H320" s="20"/>
      <c r="I320" s="104">
        <v>1.8</v>
      </c>
      <c r="J320" s="104"/>
      <c r="K320" s="36">
        <v>1.04</v>
      </c>
    </row>
    <row r="321" ht="20" customHeight="1" spans="1:11">
      <c r="A321" s="35">
        <v>319</v>
      </c>
      <c r="B321" s="132" t="s">
        <v>434</v>
      </c>
      <c r="C321" s="132" t="s">
        <v>496</v>
      </c>
      <c r="D321" s="59">
        <v>1.5</v>
      </c>
      <c r="E321" s="35"/>
      <c r="F321" s="59">
        <v>1.5</v>
      </c>
      <c r="G321" s="59">
        <f t="shared" si="4"/>
        <v>1.5</v>
      </c>
      <c r="H321" s="20"/>
      <c r="I321" s="104">
        <v>1.5</v>
      </c>
      <c r="J321" s="104"/>
      <c r="K321" s="36">
        <v>1.04</v>
      </c>
    </row>
    <row r="322" ht="20" customHeight="1" spans="1:11">
      <c r="A322" s="35">
        <v>320</v>
      </c>
      <c r="B322" s="132" t="s">
        <v>434</v>
      </c>
      <c r="C322" s="132" t="s">
        <v>497</v>
      </c>
      <c r="D322" s="59">
        <v>0.5</v>
      </c>
      <c r="E322" s="35"/>
      <c r="F322" s="59">
        <v>0.5</v>
      </c>
      <c r="G322" s="59">
        <f t="shared" si="4"/>
        <v>0.5</v>
      </c>
      <c r="H322" s="20"/>
      <c r="I322" s="104">
        <v>0.5</v>
      </c>
      <c r="J322" s="104"/>
      <c r="K322" s="36">
        <v>1.04</v>
      </c>
    </row>
    <row r="323" ht="20" customHeight="1" spans="1:11">
      <c r="A323" s="35">
        <v>321</v>
      </c>
      <c r="B323" s="132" t="s">
        <v>434</v>
      </c>
      <c r="C323" s="132" t="s">
        <v>498</v>
      </c>
      <c r="D323" s="59">
        <v>1.8</v>
      </c>
      <c r="E323" s="35"/>
      <c r="F323" s="59">
        <v>1.8</v>
      </c>
      <c r="G323" s="59">
        <f t="shared" ref="G323:G386" si="5">F323</f>
        <v>1.8</v>
      </c>
      <c r="H323" s="20"/>
      <c r="I323" s="104">
        <v>1.8</v>
      </c>
      <c r="J323" s="104"/>
      <c r="K323" s="36">
        <v>1.1</v>
      </c>
    </row>
    <row r="324" ht="20" customHeight="1" spans="1:11">
      <c r="A324" s="35">
        <v>322</v>
      </c>
      <c r="B324" s="132" t="s">
        <v>434</v>
      </c>
      <c r="C324" s="132" t="s">
        <v>499</v>
      </c>
      <c r="D324" s="59">
        <v>1.36</v>
      </c>
      <c r="E324" s="35"/>
      <c r="F324" s="59">
        <v>1.36</v>
      </c>
      <c r="G324" s="59">
        <f t="shared" si="5"/>
        <v>1.36</v>
      </c>
      <c r="H324" s="20"/>
      <c r="I324" s="104">
        <v>1.36</v>
      </c>
      <c r="J324" s="104"/>
      <c r="K324" s="36">
        <v>1.1</v>
      </c>
    </row>
    <row r="325" ht="20" customHeight="1" spans="1:11">
      <c r="A325" s="35">
        <v>323</v>
      </c>
      <c r="B325" s="132" t="s">
        <v>434</v>
      </c>
      <c r="C325" s="132" t="s">
        <v>500</v>
      </c>
      <c r="D325" s="59">
        <v>0.8</v>
      </c>
      <c r="E325" s="35"/>
      <c r="F325" s="59">
        <v>0.8</v>
      </c>
      <c r="G325" s="59">
        <f t="shared" si="5"/>
        <v>0.8</v>
      </c>
      <c r="H325" s="20"/>
      <c r="I325" s="104">
        <v>0.8</v>
      </c>
      <c r="J325" s="104"/>
      <c r="K325" s="36">
        <v>1.2</v>
      </c>
    </row>
    <row r="326" ht="20" customHeight="1" spans="1:11">
      <c r="A326" s="35">
        <v>324</v>
      </c>
      <c r="B326" s="132" t="s">
        <v>434</v>
      </c>
      <c r="C326" s="132" t="s">
        <v>501</v>
      </c>
      <c r="D326" s="59">
        <v>5</v>
      </c>
      <c r="E326" s="35"/>
      <c r="F326" s="59">
        <v>5</v>
      </c>
      <c r="G326" s="59">
        <f t="shared" si="5"/>
        <v>5</v>
      </c>
      <c r="H326" s="20"/>
      <c r="I326" s="104">
        <v>5</v>
      </c>
      <c r="J326" s="104"/>
      <c r="K326" s="36">
        <v>1.2</v>
      </c>
    </row>
    <row r="327" ht="20" customHeight="1" spans="1:11">
      <c r="A327" s="35">
        <v>325</v>
      </c>
      <c r="B327" s="132" t="s">
        <v>434</v>
      </c>
      <c r="C327" s="132" t="s">
        <v>502</v>
      </c>
      <c r="D327" s="59">
        <v>5.2</v>
      </c>
      <c r="E327" s="35"/>
      <c r="F327" s="59">
        <v>5.2</v>
      </c>
      <c r="G327" s="59">
        <f t="shared" si="5"/>
        <v>5.2</v>
      </c>
      <c r="H327" s="20"/>
      <c r="I327" s="104">
        <v>5.2</v>
      </c>
      <c r="J327" s="104"/>
      <c r="K327" s="36">
        <v>1.2</v>
      </c>
    </row>
    <row r="328" ht="20" customHeight="1" spans="1:11">
      <c r="A328" s="35">
        <v>326</v>
      </c>
      <c r="B328" s="132" t="s">
        <v>434</v>
      </c>
      <c r="C328" s="132" t="s">
        <v>503</v>
      </c>
      <c r="D328" s="59">
        <v>1.5</v>
      </c>
      <c r="E328" s="35"/>
      <c r="F328" s="59">
        <v>1.5</v>
      </c>
      <c r="G328" s="59">
        <f t="shared" si="5"/>
        <v>1.5</v>
      </c>
      <c r="H328" s="20"/>
      <c r="I328" s="104">
        <v>1.5</v>
      </c>
      <c r="J328" s="104"/>
      <c r="K328" s="36">
        <v>2</v>
      </c>
    </row>
    <row r="329" ht="20" customHeight="1" spans="1:11">
      <c r="A329" s="35">
        <v>327</v>
      </c>
      <c r="B329" s="132" t="s">
        <v>434</v>
      </c>
      <c r="C329" s="132" t="s">
        <v>504</v>
      </c>
      <c r="D329" s="59">
        <v>1.5</v>
      </c>
      <c r="E329" s="35"/>
      <c r="F329" s="59">
        <v>1.5</v>
      </c>
      <c r="G329" s="59">
        <f t="shared" si="5"/>
        <v>1.5</v>
      </c>
      <c r="H329" s="20"/>
      <c r="I329" s="104">
        <v>1.5</v>
      </c>
      <c r="J329" s="104"/>
      <c r="K329" s="36">
        <v>1.3</v>
      </c>
    </row>
    <row r="330" ht="20" customHeight="1" spans="1:11">
      <c r="A330" s="35">
        <v>328</v>
      </c>
      <c r="B330" s="132" t="s">
        <v>434</v>
      </c>
      <c r="C330" s="132" t="s">
        <v>505</v>
      </c>
      <c r="D330" s="59">
        <v>6.5</v>
      </c>
      <c r="E330" s="35"/>
      <c r="F330" s="59">
        <v>6.5</v>
      </c>
      <c r="G330" s="59">
        <f t="shared" si="5"/>
        <v>6.5</v>
      </c>
      <c r="H330" s="20"/>
      <c r="I330" s="104">
        <v>6.5</v>
      </c>
      <c r="J330" s="104"/>
      <c r="K330" s="36">
        <v>1.4</v>
      </c>
    </row>
    <row r="331" ht="20" customHeight="1" spans="1:11">
      <c r="A331" s="35">
        <v>329</v>
      </c>
      <c r="B331" s="132" t="s">
        <v>434</v>
      </c>
      <c r="C331" s="132" t="s">
        <v>506</v>
      </c>
      <c r="D331" s="59">
        <v>5</v>
      </c>
      <c r="E331" s="35"/>
      <c r="F331" s="59">
        <v>5</v>
      </c>
      <c r="G331" s="59">
        <f t="shared" si="5"/>
        <v>5</v>
      </c>
      <c r="H331" s="20"/>
      <c r="I331" s="104">
        <v>5</v>
      </c>
      <c r="J331" s="104"/>
      <c r="K331" s="36">
        <v>1.4</v>
      </c>
    </row>
    <row r="332" ht="20" customHeight="1" spans="1:11">
      <c r="A332" s="35">
        <v>330</v>
      </c>
      <c r="B332" s="132" t="s">
        <v>434</v>
      </c>
      <c r="C332" s="132" t="s">
        <v>507</v>
      </c>
      <c r="D332" s="59">
        <v>1.5</v>
      </c>
      <c r="E332" s="35"/>
      <c r="F332" s="59">
        <v>1.5</v>
      </c>
      <c r="G332" s="59">
        <f t="shared" si="5"/>
        <v>1.5</v>
      </c>
      <c r="H332" s="20"/>
      <c r="I332" s="104">
        <v>1.5</v>
      </c>
      <c r="J332" s="104"/>
      <c r="K332" s="36">
        <v>1.5</v>
      </c>
    </row>
    <row r="333" ht="20" customHeight="1" spans="1:11">
      <c r="A333" s="35">
        <v>331</v>
      </c>
      <c r="B333" s="132" t="s">
        <v>434</v>
      </c>
      <c r="C333" s="132" t="s">
        <v>508</v>
      </c>
      <c r="D333" s="59">
        <v>4</v>
      </c>
      <c r="E333" s="35"/>
      <c r="F333" s="59">
        <v>4</v>
      </c>
      <c r="G333" s="59">
        <f t="shared" si="5"/>
        <v>4</v>
      </c>
      <c r="H333" s="20"/>
      <c r="I333" s="104">
        <v>4</v>
      </c>
      <c r="J333" s="104"/>
      <c r="K333" s="36">
        <v>1.5</v>
      </c>
    </row>
    <row r="334" ht="20" customHeight="1" spans="1:11">
      <c r="A334" s="35">
        <v>332</v>
      </c>
      <c r="B334" s="132" t="s">
        <v>434</v>
      </c>
      <c r="C334" s="132" t="s">
        <v>509</v>
      </c>
      <c r="D334" s="59">
        <v>4</v>
      </c>
      <c r="E334" s="35"/>
      <c r="F334" s="59">
        <v>4</v>
      </c>
      <c r="G334" s="59">
        <f t="shared" si="5"/>
        <v>4</v>
      </c>
      <c r="H334" s="20"/>
      <c r="I334" s="104">
        <v>4</v>
      </c>
      <c r="J334" s="104"/>
      <c r="K334" s="36">
        <v>1.5</v>
      </c>
    </row>
    <row r="335" ht="20" customHeight="1" spans="1:11">
      <c r="A335" s="35">
        <v>333</v>
      </c>
      <c r="B335" s="132" t="s">
        <v>434</v>
      </c>
      <c r="C335" s="132" t="s">
        <v>510</v>
      </c>
      <c r="D335" s="59">
        <v>6</v>
      </c>
      <c r="E335" s="35"/>
      <c r="F335" s="59">
        <v>6</v>
      </c>
      <c r="G335" s="59">
        <f t="shared" si="5"/>
        <v>6</v>
      </c>
      <c r="H335" s="20"/>
      <c r="I335" s="104">
        <v>6</v>
      </c>
      <c r="J335" s="104"/>
      <c r="K335" s="36">
        <v>1.5</v>
      </c>
    </row>
    <row r="336" ht="20" customHeight="1" spans="1:11">
      <c r="A336" s="35">
        <v>334</v>
      </c>
      <c r="B336" s="132" t="s">
        <v>434</v>
      </c>
      <c r="C336" s="132" t="s">
        <v>511</v>
      </c>
      <c r="D336" s="59">
        <v>3</v>
      </c>
      <c r="E336" s="35"/>
      <c r="F336" s="59">
        <v>3</v>
      </c>
      <c r="G336" s="59">
        <f t="shared" si="5"/>
        <v>3</v>
      </c>
      <c r="H336" s="20"/>
      <c r="I336" s="104">
        <v>3</v>
      </c>
      <c r="J336" s="104"/>
      <c r="K336" s="36">
        <v>2.1</v>
      </c>
    </row>
    <row r="337" ht="20" customHeight="1" spans="1:11">
      <c r="A337" s="35">
        <v>335</v>
      </c>
      <c r="B337" s="132" t="s">
        <v>434</v>
      </c>
      <c r="C337" s="132" t="s">
        <v>512</v>
      </c>
      <c r="D337" s="59">
        <v>1.5</v>
      </c>
      <c r="E337" s="35"/>
      <c r="F337" s="59">
        <v>1.5</v>
      </c>
      <c r="G337" s="59">
        <f t="shared" si="5"/>
        <v>1.5</v>
      </c>
      <c r="H337" s="20"/>
      <c r="I337" s="104">
        <v>1.5</v>
      </c>
      <c r="J337" s="104"/>
      <c r="K337" s="36">
        <v>1.5</v>
      </c>
    </row>
    <row r="338" ht="20" customHeight="1" spans="1:11">
      <c r="A338" s="35">
        <v>336</v>
      </c>
      <c r="B338" s="132" t="s">
        <v>434</v>
      </c>
      <c r="C338" s="132" t="s">
        <v>513</v>
      </c>
      <c r="D338" s="59">
        <v>1.2</v>
      </c>
      <c r="E338" s="35"/>
      <c r="F338" s="59">
        <v>1.2</v>
      </c>
      <c r="G338" s="59">
        <f t="shared" si="5"/>
        <v>1.2</v>
      </c>
      <c r="H338" s="20"/>
      <c r="I338" s="104">
        <v>1.2</v>
      </c>
      <c r="J338" s="104"/>
      <c r="K338" s="36">
        <v>1.5</v>
      </c>
    </row>
    <row r="339" ht="20" customHeight="1" spans="1:11">
      <c r="A339" s="35">
        <v>337</v>
      </c>
      <c r="B339" s="132" t="s">
        <v>434</v>
      </c>
      <c r="C339" s="132" t="s">
        <v>514</v>
      </c>
      <c r="D339" s="59">
        <v>0.6</v>
      </c>
      <c r="E339" s="35"/>
      <c r="F339" s="59">
        <v>0.6</v>
      </c>
      <c r="G339" s="59">
        <f t="shared" si="5"/>
        <v>0.6</v>
      </c>
      <c r="H339" s="20"/>
      <c r="I339" s="104">
        <v>0.6</v>
      </c>
      <c r="J339" s="104"/>
      <c r="K339" s="36">
        <v>1.5</v>
      </c>
    </row>
    <row r="340" ht="20" customHeight="1" spans="1:11">
      <c r="A340" s="35">
        <v>338</v>
      </c>
      <c r="B340" s="132" t="s">
        <v>434</v>
      </c>
      <c r="C340" s="132" t="s">
        <v>515</v>
      </c>
      <c r="D340" s="59">
        <v>0.5</v>
      </c>
      <c r="E340" s="35"/>
      <c r="F340" s="59">
        <v>0.5</v>
      </c>
      <c r="G340" s="59">
        <f t="shared" si="5"/>
        <v>0.5</v>
      </c>
      <c r="H340" s="20"/>
      <c r="I340" s="104">
        <v>0.5</v>
      </c>
      <c r="J340" s="104"/>
      <c r="K340" s="36">
        <v>1.7</v>
      </c>
    </row>
    <row r="341" ht="20" customHeight="1" spans="1:11">
      <c r="A341" s="35">
        <v>339</v>
      </c>
      <c r="B341" s="132" t="s">
        <v>434</v>
      </c>
      <c r="C341" s="132" t="s">
        <v>516</v>
      </c>
      <c r="D341" s="59">
        <v>1.2</v>
      </c>
      <c r="E341" s="35"/>
      <c r="F341" s="59">
        <v>1.2</v>
      </c>
      <c r="G341" s="59">
        <f t="shared" si="5"/>
        <v>1.2</v>
      </c>
      <c r="H341" s="20"/>
      <c r="I341" s="104">
        <v>1.2</v>
      </c>
      <c r="J341" s="104"/>
      <c r="K341" s="36">
        <v>1.7</v>
      </c>
    </row>
    <row r="342" ht="20" customHeight="1" spans="1:11">
      <c r="A342" s="35">
        <v>340</v>
      </c>
      <c r="B342" s="132" t="s">
        <v>434</v>
      </c>
      <c r="C342" s="132" t="s">
        <v>517</v>
      </c>
      <c r="D342" s="59">
        <v>1.37</v>
      </c>
      <c r="E342" s="35"/>
      <c r="F342" s="59">
        <v>1.37</v>
      </c>
      <c r="G342" s="59">
        <f t="shared" si="5"/>
        <v>1.37</v>
      </c>
      <c r="H342" s="20"/>
      <c r="I342" s="104">
        <v>1.37</v>
      </c>
      <c r="J342" s="104"/>
      <c r="K342" s="36">
        <v>1.8</v>
      </c>
    </row>
    <row r="343" ht="20" customHeight="1" spans="1:11">
      <c r="A343" s="35">
        <v>341</v>
      </c>
      <c r="B343" s="132" t="s">
        <v>434</v>
      </c>
      <c r="C343" s="132" t="s">
        <v>518</v>
      </c>
      <c r="D343" s="59">
        <v>0.6</v>
      </c>
      <c r="E343" s="35"/>
      <c r="F343" s="59">
        <v>0.6</v>
      </c>
      <c r="G343" s="59">
        <f t="shared" si="5"/>
        <v>0.6</v>
      </c>
      <c r="H343" s="20"/>
      <c r="I343" s="104">
        <v>0.6</v>
      </c>
      <c r="J343" s="104"/>
      <c r="K343" s="36">
        <v>6.9</v>
      </c>
    </row>
    <row r="344" ht="20" customHeight="1" spans="1:11">
      <c r="A344" s="35">
        <v>342</v>
      </c>
      <c r="B344" s="132" t="s">
        <v>434</v>
      </c>
      <c r="C344" s="132" t="s">
        <v>519</v>
      </c>
      <c r="D344" s="59">
        <v>0.8</v>
      </c>
      <c r="E344" s="35"/>
      <c r="F344" s="59">
        <v>0.8</v>
      </c>
      <c r="G344" s="59">
        <f t="shared" si="5"/>
        <v>0.8</v>
      </c>
      <c r="H344" s="20"/>
      <c r="I344" s="104">
        <v>0.8</v>
      </c>
      <c r="J344" s="104"/>
      <c r="K344" s="36">
        <v>2</v>
      </c>
    </row>
    <row r="345" ht="20" customHeight="1" spans="1:11">
      <c r="A345" s="35">
        <v>343</v>
      </c>
      <c r="B345" s="132" t="s">
        <v>434</v>
      </c>
      <c r="C345" s="132" t="s">
        <v>520</v>
      </c>
      <c r="D345" s="59">
        <v>1.3</v>
      </c>
      <c r="E345" s="35"/>
      <c r="F345" s="59">
        <v>1.3</v>
      </c>
      <c r="G345" s="59">
        <f t="shared" si="5"/>
        <v>1.3</v>
      </c>
      <c r="H345" s="20"/>
      <c r="I345" s="104">
        <v>1.3</v>
      </c>
      <c r="J345" s="104"/>
      <c r="K345" s="36">
        <v>2</v>
      </c>
    </row>
    <row r="346" ht="20" customHeight="1" spans="1:11">
      <c r="A346" s="35">
        <v>344</v>
      </c>
      <c r="B346" s="132" t="s">
        <v>434</v>
      </c>
      <c r="C346" s="132" t="s">
        <v>521</v>
      </c>
      <c r="D346" s="59">
        <v>0.6</v>
      </c>
      <c r="E346" s="35"/>
      <c r="F346" s="59">
        <v>0.6</v>
      </c>
      <c r="G346" s="59">
        <f t="shared" si="5"/>
        <v>0.6</v>
      </c>
      <c r="H346" s="20"/>
      <c r="I346" s="104">
        <v>0.6</v>
      </c>
      <c r="J346" s="104"/>
      <c r="K346" s="36">
        <v>2</v>
      </c>
    </row>
    <row r="347" ht="20" customHeight="1" spans="1:11">
      <c r="A347" s="35">
        <v>345</v>
      </c>
      <c r="B347" s="132" t="s">
        <v>434</v>
      </c>
      <c r="C347" s="132" t="s">
        <v>522</v>
      </c>
      <c r="D347" s="59">
        <v>128</v>
      </c>
      <c r="E347" s="35"/>
      <c r="F347" s="59">
        <v>128</v>
      </c>
      <c r="G347" s="59">
        <f t="shared" si="5"/>
        <v>128</v>
      </c>
      <c r="H347" s="20"/>
      <c r="I347" s="104">
        <v>128</v>
      </c>
      <c r="J347" s="104"/>
      <c r="K347" s="36">
        <v>2</v>
      </c>
    </row>
    <row r="348" ht="20" customHeight="1" spans="1:11">
      <c r="A348" s="35">
        <v>346</v>
      </c>
      <c r="B348" s="132" t="s">
        <v>434</v>
      </c>
      <c r="C348" s="132" t="s">
        <v>523</v>
      </c>
      <c r="D348" s="59">
        <v>131.8</v>
      </c>
      <c r="E348" s="35"/>
      <c r="F348" s="59">
        <v>131.8</v>
      </c>
      <c r="G348" s="59">
        <f t="shared" si="5"/>
        <v>131.8</v>
      </c>
      <c r="H348" s="20"/>
      <c r="I348" s="104">
        <v>131.8</v>
      </c>
      <c r="J348" s="104"/>
      <c r="K348" s="36">
        <v>2</v>
      </c>
    </row>
    <row r="349" ht="20" customHeight="1" spans="1:11">
      <c r="A349" s="35">
        <v>347</v>
      </c>
      <c r="B349" s="132" t="s">
        <v>434</v>
      </c>
      <c r="C349" s="132" t="s">
        <v>524</v>
      </c>
      <c r="D349" s="59">
        <v>133.8</v>
      </c>
      <c r="E349" s="35"/>
      <c r="F349" s="59">
        <v>133.8</v>
      </c>
      <c r="G349" s="59">
        <f t="shared" si="5"/>
        <v>133.8</v>
      </c>
      <c r="H349" s="20"/>
      <c r="I349" s="104">
        <v>133.8</v>
      </c>
      <c r="J349" s="104"/>
      <c r="K349" s="36">
        <v>2</v>
      </c>
    </row>
    <row r="350" ht="20" customHeight="1" spans="1:11">
      <c r="A350" s="35">
        <v>348</v>
      </c>
      <c r="B350" s="132" t="s">
        <v>434</v>
      </c>
      <c r="C350" s="132" t="s">
        <v>525</v>
      </c>
      <c r="D350" s="59">
        <v>194.6</v>
      </c>
      <c r="E350" s="35"/>
      <c r="F350" s="59">
        <v>194.6</v>
      </c>
      <c r="G350" s="59">
        <f t="shared" si="5"/>
        <v>194.6</v>
      </c>
      <c r="H350" s="20"/>
      <c r="I350" s="104">
        <v>194.6</v>
      </c>
      <c r="J350" s="104"/>
      <c r="K350" s="36">
        <v>2</v>
      </c>
    </row>
    <row r="351" ht="20" customHeight="1" spans="1:11">
      <c r="A351" s="35">
        <v>349</v>
      </c>
      <c r="B351" s="132" t="s">
        <v>434</v>
      </c>
      <c r="C351" s="132" t="s">
        <v>526</v>
      </c>
      <c r="D351" s="59">
        <v>130</v>
      </c>
      <c r="E351" s="35"/>
      <c r="F351" s="59">
        <v>130</v>
      </c>
      <c r="G351" s="59">
        <f t="shared" si="5"/>
        <v>130</v>
      </c>
      <c r="H351" s="20"/>
      <c r="I351" s="104">
        <v>130</v>
      </c>
      <c r="J351" s="104"/>
      <c r="K351" s="36">
        <v>2</v>
      </c>
    </row>
    <row r="352" ht="20" customHeight="1" spans="1:11">
      <c r="A352" s="35">
        <v>350</v>
      </c>
      <c r="B352" s="132" t="s">
        <v>434</v>
      </c>
      <c r="C352" s="132" t="s">
        <v>527</v>
      </c>
      <c r="D352" s="59">
        <v>121</v>
      </c>
      <c r="E352" s="35"/>
      <c r="F352" s="59">
        <v>121</v>
      </c>
      <c r="G352" s="59">
        <f t="shared" si="5"/>
        <v>121</v>
      </c>
      <c r="H352" s="20"/>
      <c r="I352" s="104">
        <v>121</v>
      </c>
      <c r="J352" s="104"/>
      <c r="K352" s="36">
        <v>5.78</v>
      </c>
    </row>
    <row r="353" ht="20" customHeight="1" spans="1:11">
      <c r="A353" s="35">
        <v>351</v>
      </c>
      <c r="B353" s="132" t="s">
        <v>434</v>
      </c>
      <c r="C353" s="132" t="s">
        <v>528</v>
      </c>
      <c r="D353" s="59">
        <v>329</v>
      </c>
      <c r="E353" s="35"/>
      <c r="F353" s="59">
        <v>329</v>
      </c>
      <c r="G353" s="59">
        <f t="shared" si="5"/>
        <v>329</v>
      </c>
      <c r="H353" s="20">
        <v>329</v>
      </c>
      <c r="I353" s="104">
        <v>329</v>
      </c>
      <c r="J353" s="104"/>
      <c r="K353" s="36">
        <v>2.4</v>
      </c>
    </row>
    <row r="354" ht="20" customHeight="1" spans="1:11">
      <c r="A354" s="35">
        <v>352</v>
      </c>
      <c r="B354" s="132" t="s">
        <v>434</v>
      </c>
      <c r="C354" s="132" t="s">
        <v>418</v>
      </c>
      <c r="D354" s="59">
        <v>409</v>
      </c>
      <c r="E354" s="35"/>
      <c r="F354" s="59">
        <v>409</v>
      </c>
      <c r="G354" s="59">
        <f t="shared" si="5"/>
        <v>409</v>
      </c>
      <c r="H354" s="20">
        <v>409</v>
      </c>
      <c r="I354" s="104">
        <v>409</v>
      </c>
      <c r="J354" s="104"/>
      <c r="K354" s="36">
        <v>2.4</v>
      </c>
    </row>
    <row r="355" ht="20" customHeight="1" spans="1:11">
      <c r="A355" s="35">
        <v>353</v>
      </c>
      <c r="B355" s="132" t="s">
        <v>434</v>
      </c>
      <c r="C355" s="132" t="s">
        <v>529</v>
      </c>
      <c r="D355" s="59">
        <v>6.2</v>
      </c>
      <c r="E355" s="35"/>
      <c r="F355" s="59">
        <v>6.2</v>
      </c>
      <c r="G355" s="59">
        <f t="shared" si="5"/>
        <v>6.2</v>
      </c>
      <c r="H355" s="20"/>
      <c r="I355" s="104">
        <v>6.2</v>
      </c>
      <c r="J355" s="104"/>
      <c r="K355" s="36">
        <v>2.5</v>
      </c>
    </row>
    <row r="356" ht="20" customHeight="1" spans="1:11">
      <c r="A356" s="35">
        <v>354</v>
      </c>
      <c r="B356" s="132" t="s">
        <v>434</v>
      </c>
      <c r="C356" s="132" t="s">
        <v>530</v>
      </c>
      <c r="D356" s="59">
        <v>70</v>
      </c>
      <c r="E356" s="35"/>
      <c r="F356" s="59">
        <v>70</v>
      </c>
      <c r="G356" s="59">
        <f t="shared" si="5"/>
        <v>70</v>
      </c>
      <c r="H356" s="20"/>
      <c r="I356" s="104">
        <v>70</v>
      </c>
      <c r="J356" s="104"/>
      <c r="K356" s="36">
        <v>2.6</v>
      </c>
    </row>
    <row r="357" ht="20" customHeight="1" spans="1:11">
      <c r="A357" s="35">
        <v>355</v>
      </c>
      <c r="B357" s="132" t="s">
        <v>434</v>
      </c>
      <c r="C357" s="132" t="s">
        <v>531</v>
      </c>
      <c r="D357" s="59">
        <v>64.26</v>
      </c>
      <c r="E357" s="35"/>
      <c r="F357" s="59">
        <v>64.26</v>
      </c>
      <c r="G357" s="59">
        <f t="shared" si="5"/>
        <v>64.26</v>
      </c>
      <c r="H357" s="20"/>
      <c r="I357" s="104">
        <v>64.26</v>
      </c>
      <c r="J357" s="104"/>
      <c r="K357" s="36">
        <v>2.6</v>
      </c>
    </row>
    <row r="358" ht="20" customHeight="1" spans="1:11">
      <c r="A358" s="35">
        <v>356</v>
      </c>
      <c r="B358" s="132" t="s">
        <v>434</v>
      </c>
      <c r="C358" s="132" t="s">
        <v>532</v>
      </c>
      <c r="D358" s="59">
        <v>178</v>
      </c>
      <c r="E358" s="35"/>
      <c r="F358" s="59">
        <v>178</v>
      </c>
      <c r="G358" s="59">
        <f t="shared" si="5"/>
        <v>178</v>
      </c>
      <c r="H358" s="20"/>
      <c r="I358" s="104">
        <v>178</v>
      </c>
      <c r="J358" s="104"/>
      <c r="K358" s="36">
        <v>2.8</v>
      </c>
    </row>
    <row r="359" ht="20" customHeight="1" spans="1:11">
      <c r="A359" s="35">
        <v>357</v>
      </c>
      <c r="B359" s="132" t="s">
        <v>434</v>
      </c>
      <c r="C359" s="132" t="s">
        <v>410</v>
      </c>
      <c r="D359" s="59">
        <v>120</v>
      </c>
      <c r="E359" s="35"/>
      <c r="F359" s="59">
        <v>120</v>
      </c>
      <c r="G359" s="59">
        <f t="shared" si="5"/>
        <v>120</v>
      </c>
      <c r="H359" s="20"/>
      <c r="I359" s="104">
        <v>120</v>
      </c>
      <c r="J359" s="104"/>
      <c r="K359" s="36">
        <v>2.8</v>
      </c>
    </row>
    <row r="360" ht="20" customHeight="1" spans="1:11">
      <c r="A360" s="35">
        <v>358</v>
      </c>
      <c r="B360" s="132" t="s">
        <v>434</v>
      </c>
      <c r="C360" s="132" t="s">
        <v>533</v>
      </c>
      <c r="D360" s="59">
        <v>70</v>
      </c>
      <c r="E360" s="35"/>
      <c r="F360" s="59">
        <v>70</v>
      </c>
      <c r="G360" s="59">
        <f t="shared" si="5"/>
        <v>70</v>
      </c>
      <c r="H360" s="20"/>
      <c r="I360" s="104">
        <v>70</v>
      </c>
      <c r="J360" s="104"/>
      <c r="K360" s="36">
        <v>3</v>
      </c>
    </row>
    <row r="361" ht="20" customHeight="1" spans="1:11">
      <c r="A361" s="35">
        <v>359</v>
      </c>
      <c r="B361" s="132" t="s">
        <v>434</v>
      </c>
      <c r="C361" s="132" t="s">
        <v>534</v>
      </c>
      <c r="D361" s="59">
        <v>12</v>
      </c>
      <c r="E361" s="35"/>
      <c r="F361" s="59">
        <v>12</v>
      </c>
      <c r="G361" s="59">
        <f t="shared" si="5"/>
        <v>12</v>
      </c>
      <c r="H361" s="20"/>
      <c r="I361" s="104">
        <v>12</v>
      </c>
      <c r="J361" s="104"/>
      <c r="K361" s="36">
        <v>3</v>
      </c>
    </row>
    <row r="362" ht="20" customHeight="1" spans="1:11">
      <c r="A362" s="35">
        <v>360</v>
      </c>
      <c r="B362" s="132" t="s">
        <v>434</v>
      </c>
      <c r="C362" s="132" t="s">
        <v>535</v>
      </c>
      <c r="D362" s="59">
        <v>41</v>
      </c>
      <c r="E362" s="35"/>
      <c r="F362" s="59">
        <v>41</v>
      </c>
      <c r="G362" s="59">
        <f t="shared" si="5"/>
        <v>41</v>
      </c>
      <c r="H362" s="20"/>
      <c r="I362" s="104">
        <v>41</v>
      </c>
      <c r="J362" s="104"/>
      <c r="K362" s="36">
        <v>3.1</v>
      </c>
    </row>
    <row r="363" ht="20" customHeight="1" spans="1:11">
      <c r="A363" s="35">
        <v>361</v>
      </c>
      <c r="B363" s="132" t="s">
        <v>536</v>
      </c>
      <c r="C363" s="132" t="s">
        <v>537</v>
      </c>
      <c r="D363" s="59">
        <v>0.2</v>
      </c>
      <c r="E363" s="35"/>
      <c r="F363" s="136">
        <v>0.2</v>
      </c>
      <c r="G363" s="59">
        <f t="shared" si="5"/>
        <v>0.2</v>
      </c>
      <c r="H363" s="20"/>
      <c r="I363" s="99">
        <v>0.2</v>
      </c>
      <c r="J363" s="137"/>
      <c r="K363" s="36">
        <v>3.2</v>
      </c>
    </row>
    <row r="364" ht="20" customHeight="1" spans="1:11">
      <c r="A364" s="35">
        <v>362</v>
      </c>
      <c r="B364" s="132" t="s">
        <v>536</v>
      </c>
      <c r="C364" s="132" t="s">
        <v>538</v>
      </c>
      <c r="D364" s="59">
        <v>4</v>
      </c>
      <c r="E364" s="35"/>
      <c r="F364" s="136">
        <v>4</v>
      </c>
      <c r="G364" s="59">
        <f t="shared" si="5"/>
        <v>4</v>
      </c>
      <c r="H364" s="20"/>
      <c r="I364" s="99">
        <v>4</v>
      </c>
      <c r="J364" s="137"/>
      <c r="K364" s="36">
        <v>3.5</v>
      </c>
    </row>
    <row r="365" ht="20" customHeight="1" spans="1:11">
      <c r="A365" s="35">
        <v>363</v>
      </c>
      <c r="B365" s="132" t="s">
        <v>536</v>
      </c>
      <c r="C365" s="132" t="s">
        <v>539</v>
      </c>
      <c r="D365" s="59">
        <v>6</v>
      </c>
      <c r="E365" s="35"/>
      <c r="F365" s="136">
        <v>6</v>
      </c>
      <c r="G365" s="59">
        <f t="shared" si="5"/>
        <v>6</v>
      </c>
      <c r="H365" s="20"/>
      <c r="I365" s="99">
        <v>6</v>
      </c>
      <c r="J365" s="137"/>
      <c r="K365" s="36">
        <v>3.5</v>
      </c>
    </row>
    <row r="366" ht="20" customHeight="1" spans="1:11">
      <c r="A366" s="35">
        <v>364</v>
      </c>
      <c r="B366" s="132" t="s">
        <v>536</v>
      </c>
      <c r="C366" s="132" t="s">
        <v>540</v>
      </c>
      <c r="D366" s="59">
        <v>1</v>
      </c>
      <c r="E366" s="35"/>
      <c r="F366" s="136">
        <v>1</v>
      </c>
      <c r="G366" s="59">
        <f t="shared" si="5"/>
        <v>1</v>
      </c>
      <c r="H366" s="20"/>
      <c r="I366" s="99">
        <v>1</v>
      </c>
      <c r="J366" s="137"/>
      <c r="K366" s="36">
        <v>3.5</v>
      </c>
    </row>
    <row r="367" ht="20" customHeight="1" spans="1:11">
      <c r="A367" s="35">
        <v>365</v>
      </c>
      <c r="B367" s="132" t="s">
        <v>536</v>
      </c>
      <c r="C367" s="132" t="s">
        <v>541</v>
      </c>
      <c r="D367" s="59">
        <v>5</v>
      </c>
      <c r="E367" s="35"/>
      <c r="F367" s="136">
        <v>5</v>
      </c>
      <c r="G367" s="59">
        <f t="shared" si="5"/>
        <v>5</v>
      </c>
      <c r="H367" s="20"/>
      <c r="I367" s="99">
        <v>5</v>
      </c>
      <c r="J367" s="137"/>
      <c r="K367" s="36">
        <v>3.6</v>
      </c>
    </row>
    <row r="368" ht="20" customHeight="1" spans="1:11">
      <c r="A368" s="35">
        <v>366</v>
      </c>
      <c r="B368" s="132" t="s">
        <v>536</v>
      </c>
      <c r="C368" s="132" t="s">
        <v>542</v>
      </c>
      <c r="D368" s="59">
        <v>1.3</v>
      </c>
      <c r="E368" s="35"/>
      <c r="F368" s="136">
        <v>1.3</v>
      </c>
      <c r="G368" s="59">
        <f t="shared" si="5"/>
        <v>1.3</v>
      </c>
      <c r="H368" s="20"/>
      <c r="I368" s="99">
        <v>1.3</v>
      </c>
      <c r="J368" s="137"/>
      <c r="K368" s="36">
        <v>4</v>
      </c>
    </row>
    <row r="369" ht="20" customHeight="1" spans="1:11">
      <c r="A369" s="35">
        <v>367</v>
      </c>
      <c r="B369" s="132" t="s">
        <v>536</v>
      </c>
      <c r="C369" s="132" t="s">
        <v>543</v>
      </c>
      <c r="D369" s="59">
        <v>1.8</v>
      </c>
      <c r="E369" s="35"/>
      <c r="F369" s="136">
        <v>1.8</v>
      </c>
      <c r="G369" s="59">
        <f t="shared" si="5"/>
        <v>1.8</v>
      </c>
      <c r="H369" s="20"/>
      <c r="I369" s="99">
        <v>1.8</v>
      </c>
      <c r="J369" s="137"/>
      <c r="K369" s="36">
        <v>4</v>
      </c>
    </row>
    <row r="370" ht="20" customHeight="1" spans="1:11">
      <c r="A370" s="35">
        <v>368</v>
      </c>
      <c r="B370" s="132" t="s">
        <v>536</v>
      </c>
      <c r="C370" s="132" t="s">
        <v>544</v>
      </c>
      <c r="D370" s="59">
        <v>1</v>
      </c>
      <c r="E370" s="35"/>
      <c r="F370" s="136">
        <v>1</v>
      </c>
      <c r="G370" s="59">
        <f t="shared" si="5"/>
        <v>1</v>
      </c>
      <c r="H370" s="20"/>
      <c r="I370" s="99">
        <v>1</v>
      </c>
      <c r="J370" s="137"/>
      <c r="K370" s="36">
        <v>4.2</v>
      </c>
    </row>
    <row r="371" ht="20" customHeight="1" spans="1:11">
      <c r="A371" s="35">
        <v>369</v>
      </c>
      <c r="B371" s="132" t="s">
        <v>536</v>
      </c>
      <c r="C371" s="132" t="s">
        <v>545</v>
      </c>
      <c r="D371" s="59">
        <v>1.3</v>
      </c>
      <c r="E371" s="35"/>
      <c r="F371" s="136">
        <v>1.3</v>
      </c>
      <c r="G371" s="59">
        <f t="shared" si="5"/>
        <v>1.3</v>
      </c>
      <c r="H371" s="20"/>
      <c r="I371" s="99">
        <v>1.3</v>
      </c>
      <c r="J371" s="137"/>
      <c r="K371" s="36">
        <v>4.5</v>
      </c>
    </row>
    <row r="372" ht="20" customHeight="1" spans="1:11">
      <c r="A372" s="35">
        <v>370</v>
      </c>
      <c r="B372" s="132" t="s">
        <v>536</v>
      </c>
      <c r="C372" s="132" t="s">
        <v>546</v>
      </c>
      <c r="D372" s="59">
        <v>2.5</v>
      </c>
      <c r="E372" s="35"/>
      <c r="F372" s="136">
        <v>2.5</v>
      </c>
      <c r="G372" s="59">
        <f t="shared" si="5"/>
        <v>2.5</v>
      </c>
      <c r="H372" s="20"/>
      <c r="I372" s="99">
        <v>2.5</v>
      </c>
      <c r="J372" s="137"/>
      <c r="K372" s="36">
        <v>4.5</v>
      </c>
    </row>
    <row r="373" ht="20" customHeight="1" spans="1:11">
      <c r="A373" s="35">
        <v>371</v>
      </c>
      <c r="B373" s="132" t="s">
        <v>536</v>
      </c>
      <c r="C373" s="132" t="s">
        <v>547</v>
      </c>
      <c r="D373" s="59">
        <v>1.5</v>
      </c>
      <c r="E373" s="35"/>
      <c r="F373" s="136">
        <v>1.5</v>
      </c>
      <c r="G373" s="59">
        <f t="shared" si="5"/>
        <v>1.5</v>
      </c>
      <c r="H373" s="20"/>
      <c r="I373" s="99">
        <v>1.5</v>
      </c>
      <c r="J373" s="137"/>
      <c r="K373" s="36">
        <v>4.5</v>
      </c>
    </row>
    <row r="374" ht="20" customHeight="1" spans="1:11">
      <c r="A374" s="35">
        <v>372</v>
      </c>
      <c r="B374" s="132" t="s">
        <v>536</v>
      </c>
      <c r="C374" s="132" t="s">
        <v>548</v>
      </c>
      <c r="D374" s="59">
        <v>2.5</v>
      </c>
      <c r="E374" s="35"/>
      <c r="F374" s="136">
        <v>2.5</v>
      </c>
      <c r="G374" s="59">
        <f t="shared" si="5"/>
        <v>2.5</v>
      </c>
      <c r="H374" s="20"/>
      <c r="I374" s="99">
        <v>2.5</v>
      </c>
      <c r="J374" s="137"/>
      <c r="K374" s="36">
        <v>4.6</v>
      </c>
    </row>
    <row r="375" ht="20" customHeight="1" spans="1:11">
      <c r="A375" s="35">
        <v>373</v>
      </c>
      <c r="B375" s="132" t="s">
        <v>536</v>
      </c>
      <c r="C375" s="132" t="s">
        <v>549</v>
      </c>
      <c r="D375" s="59">
        <v>1.8</v>
      </c>
      <c r="E375" s="35"/>
      <c r="F375" s="136">
        <v>1.8</v>
      </c>
      <c r="G375" s="59">
        <f t="shared" si="5"/>
        <v>1.8</v>
      </c>
      <c r="H375" s="20"/>
      <c r="I375" s="99">
        <v>1.8</v>
      </c>
      <c r="J375" s="137"/>
      <c r="K375" s="36">
        <v>4.6</v>
      </c>
    </row>
    <row r="376" ht="20" customHeight="1" spans="1:11">
      <c r="A376" s="35">
        <v>374</v>
      </c>
      <c r="B376" s="132" t="s">
        <v>536</v>
      </c>
      <c r="C376" s="132" t="s">
        <v>550</v>
      </c>
      <c r="D376" s="59">
        <v>3.5</v>
      </c>
      <c r="E376" s="35"/>
      <c r="F376" s="136">
        <v>3.5</v>
      </c>
      <c r="G376" s="59">
        <f t="shared" si="5"/>
        <v>3.5</v>
      </c>
      <c r="H376" s="20"/>
      <c r="I376" s="99">
        <v>3.5</v>
      </c>
      <c r="J376" s="137"/>
      <c r="K376" s="36">
        <v>4.8</v>
      </c>
    </row>
    <row r="377" ht="20" customHeight="1" spans="1:11">
      <c r="A377" s="35">
        <v>375</v>
      </c>
      <c r="B377" s="132" t="s">
        <v>536</v>
      </c>
      <c r="C377" s="132" t="s">
        <v>551</v>
      </c>
      <c r="D377" s="59">
        <v>3</v>
      </c>
      <c r="E377" s="35"/>
      <c r="F377" s="136">
        <v>3</v>
      </c>
      <c r="G377" s="59">
        <f t="shared" si="5"/>
        <v>3</v>
      </c>
      <c r="H377" s="20"/>
      <c r="I377" s="99">
        <v>3</v>
      </c>
      <c r="J377" s="137"/>
      <c r="K377" s="36">
        <v>5</v>
      </c>
    </row>
    <row r="378" ht="20" customHeight="1" spans="1:11">
      <c r="A378" s="35">
        <v>376</v>
      </c>
      <c r="B378" s="132" t="s">
        <v>536</v>
      </c>
      <c r="C378" s="132" t="s">
        <v>552</v>
      </c>
      <c r="D378" s="59">
        <v>0.6</v>
      </c>
      <c r="E378" s="35"/>
      <c r="F378" s="136">
        <v>0.6</v>
      </c>
      <c r="G378" s="59">
        <f t="shared" si="5"/>
        <v>0.6</v>
      </c>
      <c r="H378" s="20"/>
      <c r="I378" s="99">
        <v>0.6</v>
      </c>
      <c r="J378" s="137"/>
      <c r="K378" s="36">
        <v>5</v>
      </c>
    </row>
    <row r="379" ht="20" customHeight="1" spans="1:11">
      <c r="A379" s="35">
        <v>377</v>
      </c>
      <c r="B379" s="132" t="s">
        <v>536</v>
      </c>
      <c r="C379" s="132" t="s">
        <v>553</v>
      </c>
      <c r="D379" s="59">
        <v>0.5</v>
      </c>
      <c r="E379" s="35"/>
      <c r="F379" s="136">
        <v>0.5</v>
      </c>
      <c r="G379" s="59">
        <f t="shared" si="5"/>
        <v>0.5</v>
      </c>
      <c r="H379" s="20"/>
      <c r="I379" s="99">
        <v>0.5</v>
      </c>
      <c r="J379" s="137"/>
      <c r="K379" s="36">
        <v>5</v>
      </c>
    </row>
    <row r="380" ht="20" customHeight="1" spans="1:11">
      <c r="A380" s="35">
        <v>378</v>
      </c>
      <c r="B380" s="132" t="s">
        <v>536</v>
      </c>
      <c r="C380" s="132" t="s">
        <v>554</v>
      </c>
      <c r="D380" s="59">
        <v>10</v>
      </c>
      <c r="E380" s="35"/>
      <c r="F380" s="136">
        <v>10</v>
      </c>
      <c r="G380" s="59">
        <f t="shared" si="5"/>
        <v>10</v>
      </c>
      <c r="H380" s="20"/>
      <c r="I380" s="99">
        <v>10</v>
      </c>
      <c r="J380" s="137"/>
      <c r="K380" s="36">
        <v>5.2</v>
      </c>
    </row>
    <row r="381" ht="20" customHeight="1" spans="1:11">
      <c r="A381" s="35">
        <v>379</v>
      </c>
      <c r="B381" s="132" t="s">
        <v>536</v>
      </c>
      <c r="C381" s="132" t="s">
        <v>555</v>
      </c>
      <c r="D381" s="59">
        <v>2</v>
      </c>
      <c r="E381" s="35"/>
      <c r="F381" s="136">
        <v>2</v>
      </c>
      <c r="G381" s="59">
        <f t="shared" si="5"/>
        <v>2</v>
      </c>
      <c r="H381" s="20"/>
      <c r="I381" s="99">
        <v>2</v>
      </c>
      <c r="J381" s="137"/>
      <c r="K381" s="36">
        <v>5.8</v>
      </c>
    </row>
    <row r="382" ht="20" customHeight="1" spans="1:11">
      <c r="A382" s="35">
        <v>380</v>
      </c>
      <c r="B382" s="132" t="s">
        <v>536</v>
      </c>
      <c r="C382" s="132" t="s">
        <v>556</v>
      </c>
      <c r="D382" s="59">
        <v>4.5</v>
      </c>
      <c r="E382" s="35"/>
      <c r="F382" s="136">
        <v>4.5</v>
      </c>
      <c r="G382" s="59">
        <f t="shared" si="5"/>
        <v>4.5</v>
      </c>
      <c r="H382" s="20"/>
      <c r="I382" s="99">
        <v>4.5</v>
      </c>
      <c r="J382" s="137"/>
      <c r="K382" s="36">
        <v>6</v>
      </c>
    </row>
    <row r="383" ht="20" customHeight="1" spans="1:11">
      <c r="A383" s="35">
        <v>381</v>
      </c>
      <c r="B383" s="132" t="s">
        <v>536</v>
      </c>
      <c r="C383" s="132" t="s">
        <v>557</v>
      </c>
      <c r="D383" s="59">
        <v>4.5</v>
      </c>
      <c r="E383" s="35"/>
      <c r="F383" s="136">
        <v>4.5</v>
      </c>
      <c r="G383" s="59">
        <f t="shared" si="5"/>
        <v>4.5</v>
      </c>
      <c r="H383" s="20"/>
      <c r="I383" s="99">
        <v>4.5</v>
      </c>
      <c r="J383" s="137"/>
      <c r="K383" s="36">
        <v>6.6</v>
      </c>
    </row>
    <row r="384" ht="20" customHeight="1" spans="1:11">
      <c r="A384" s="35">
        <v>382</v>
      </c>
      <c r="B384" s="132" t="s">
        <v>536</v>
      </c>
      <c r="C384" s="132" t="s">
        <v>558</v>
      </c>
      <c r="D384" s="59">
        <v>2</v>
      </c>
      <c r="E384" s="35"/>
      <c r="F384" s="136">
        <v>2</v>
      </c>
      <c r="G384" s="59">
        <f t="shared" si="5"/>
        <v>2</v>
      </c>
      <c r="H384" s="20"/>
      <c r="I384" s="99">
        <v>2</v>
      </c>
      <c r="J384" s="137"/>
      <c r="K384" s="36">
        <v>8.48</v>
      </c>
    </row>
    <row r="385" ht="20" customHeight="1" spans="1:11">
      <c r="A385" s="35">
        <v>383</v>
      </c>
      <c r="B385" s="132" t="s">
        <v>536</v>
      </c>
      <c r="C385" s="132" t="s">
        <v>559</v>
      </c>
      <c r="D385" s="59">
        <v>4.5</v>
      </c>
      <c r="E385" s="35"/>
      <c r="F385" s="136">
        <v>4.5</v>
      </c>
      <c r="G385" s="59">
        <f t="shared" si="5"/>
        <v>4.5</v>
      </c>
      <c r="H385" s="20"/>
      <c r="I385" s="99">
        <v>4.5</v>
      </c>
      <c r="J385" s="137"/>
      <c r="K385" s="36">
        <v>18</v>
      </c>
    </row>
    <row r="386" ht="20" customHeight="1" spans="1:11">
      <c r="A386" s="35">
        <v>384</v>
      </c>
      <c r="B386" s="132" t="s">
        <v>536</v>
      </c>
      <c r="C386" s="132" t="s">
        <v>560</v>
      </c>
      <c r="D386" s="59">
        <v>5</v>
      </c>
      <c r="E386" s="35"/>
      <c r="F386" s="136">
        <v>5</v>
      </c>
      <c r="G386" s="59">
        <f t="shared" si="5"/>
        <v>5</v>
      </c>
      <c r="H386" s="20"/>
      <c r="I386" s="99">
        <v>5</v>
      </c>
      <c r="J386" s="99"/>
      <c r="K386" s="36">
        <v>19.61</v>
      </c>
    </row>
    <row r="387" ht="20" customHeight="1" spans="1:11">
      <c r="A387" s="35">
        <v>385</v>
      </c>
      <c r="B387" s="132" t="s">
        <v>536</v>
      </c>
      <c r="C387" s="132" t="s">
        <v>561</v>
      </c>
      <c r="D387" s="59">
        <v>3.5</v>
      </c>
      <c r="E387" s="35"/>
      <c r="F387" s="136">
        <v>3.5</v>
      </c>
      <c r="G387" s="59">
        <f t="shared" ref="G387:G450" si="6">F387</f>
        <v>3.5</v>
      </c>
      <c r="H387" s="20"/>
      <c r="I387" s="99">
        <v>3.5</v>
      </c>
      <c r="J387" s="137"/>
      <c r="K387" s="36">
        <v>258.63</v>
      </c>
    </row>
    <row r="388" ht="20" customHeight="1" spans="1:11">
      <c r="A388" s="35">
        <v>386</v>
      </c>
      <c r="B388" s="132" t="s">
        <v>536</v>
      </c>
      <c r="C388" s="132" t="s">
        <v>562</v>
      </c>
      <c r="D388" s="59">
        <v>1</v>
      </c>
      <c r="E388" s="35"/>
      <c r="F388" s="136">
        <v>1</v>
      </c>
      <c r="G388" s="59">
        <f t="shared" si="6"/>
        <v>1</v>
      </c>
      <c r="H388" s="20"/>
      <c r="I388" s="99">
        <v>1</v>
      </c>
      <c r="J388" s="137"/>
      <c r="K388" s="36">
        <v>70.3</v>
      </c>
    </row>
    <row r="389" ht="20" customHeight="1" spans="1:11">
      <c r="A389" s="35">
        <v>387</v>
      </c>
      <c r="B389" s="132" t="s">
        <v>536</v>
      </c>
      <c r="C389" s="132" t="s">
        <v>563</v>
      </c>
      <c r="D389" s="59">
        <v>3.5</v>
      </c>
      <c r="E389" s="35"/>
      <c r="F389" s="136">
        <v>3.5</v>
      </c>
      <c r="G389" s="59">
        <f t="shared" si="6"/>
        <v>3.5</v>
      </c>
      <c r="H389" s="20"/>
      <c r="I389" s="99">
        <v>3.5</v>
      </c>
      <c r="J389" s="137"/>
      <c r="K389" s="36">
        <v>126.88</v>
      </c>
    </row>
    <row r="390" ht="20" customHeight="1" spans="1:11">
      <c r="A390" s="35">
        <v>388</v>
      </c>
      <c r="B390" s="132" t="s">
        <v>536</v>
      </c>
      <c r="C390" s="132" t="s">
        <v>564</v>
      </c>
      <c r="D390" s="59">
        <v>1</v>
      </c>
      <c r="E390" s="35"/>
      <c r="F390" s="136">
        <v>1</v>
      </c>
      <c r="G390" s="59">
        <f t="shared" si="6"/>
        <v>1</v>
      </c>
      <c r="H390" s="20"/>
      <c r="I390" s="99">
        <v>1</v>
      </c>
      <c r="J390" s="137"/>
      <c r="K390" s="36">
        <v>128</v>
      </c>
    </row>
    <row r="391" ht="20" customHeight="1" spans="1:11">
      <c r="A391" s="35">
        <v>389</v>
      </c>
      <c r="B391" s="132" t="s">
        <v>536</v>
      </c>
      <c r="C391" s="132" t="s">
        <v>565</v>
      </c>
      <c r="D391" s="59">
        <v>2</v>
      </c>
      <c r="E391" s="35"/>
      <c r="F391" s="136">
        <v>2</v>
      </c>
      <c r="G391" s="59">
        <f t="shared" si="6"/>
        <v>2</v>
      </c>
      <c r="H391" s="20"/>
      <c r="I391" s="99">
        <v>2</v>
      </c>
      <c r="J391" s="137"/>
      <c r="K391" s="36">
        <v>133.82</v>
      </c>
    </row>
    <row r="392" ht="20" customHeight="1" spans="1:11">
      <c r="A392" s="35">
        <v>390</v>
      </c>
      <c r="B392" s="132" t="s">
        <v>536</v>
      </c>
      <c r="C392" s="132" t="s">
        <v>566</v>
      </c>
      <c r="D392" s="59">
        <v>2</v>
      </c>
      <c r="E392" s="35"/>
      <c r="F392" s="136">
        <v>2</v>
      </c>
      <c r="G392" s="59">
        <f t="shared" si="6"/>
        <v>2</v>
      </c>
      <c r="H392" s="20"/>
      <c r="I392" s="99">
        <v>2</v>
      </c>
      <c r="J392" s="137"/>
      <c r="K392" s="36">
        <v>860.8</v>
      </c>
    </row>
    <row r="393" ht="20" customHeight="1" spans="1:11">
      <c r="A393" s="35">
        <v>391</v>
      </c>
      <c r="B393" s="132" t="s">
        <v>536</v>
      </c>
      <c r="C393" s="132" t="s">
        <v>567</v>
      </c>
      <c r="D393" s="59">
        <v>0.8</v>
      </c>
      <c r="E393" s="35"/>
      <c r="F393" s="136">
        <v>0.8</v>
      </c>
      <c r="G393" s="59">
        <f t="shared" si="6"/>
        <v>0.8</v>
      </c>
      <c r="H393" s="20"/>
      <c r="I393" s="99">
        <v>0.8</v>
      </c>
      <c r="J393" s="137"/>
      <c r="K393" s="36">
        <v>195</v>
      </c>
    </row>
    <row r="394" ht="20" customHeight="1" spans="1:11">
      <c r="A394" s="35">
        <v>392</v>
      </c>
      <c r="B394" s="132" t="s">
        <v>536</v>
      </c>
      <c r="C394" s="132" t="s">
        <v>568</v>
      </c>
      <c r="D394" s="59">
        <v>1</v>
      </c>
      <c r="E394" s="35"/>
      <c r="F394" s="136">
        <v>1</v>
      </c>
      <c r="G394" s="59">
        <f t="shared" si="6"/>
        <v>1</v>
      </c>
      <c r="H394" s="20"/>
      <c r="I394" s="99">
        <v>1</v>
      </c>
      <c r="J394" s="137"/>
      <c r="K394" s="36">
        <v>120</v>
      </c>
    </row>
    <row r="395" ht="20" customHeight="1" spans="1:11">
      <c r="A395" s="35">
        <v>393</v>
      </c>
      <c r="B395" s="132" t="s">
        <v>536</v>
      </c>
      <c r="C395" s="132" t="s">
        <v>569</v>
      </c>
      <c r="D395" s="59">
        <v>1</v>
      </c>
      <c r="E395" s="35"/>
      <c r="F395" s="136">
        <v>1</v>
      </c>
      <c r="G395" s="59">
        <f t="shared" si="6"/>
        <v>1</v>
      </c>
      <c r="H395" s="20"/>
      <c r="I395" s="99">
        <v>1</v>
      </c>
      <c r="J395" s="137"/>
      <c r="K395" s="36">
        <v>309.1</v>
      </c>
    </row>
    <row r="396" ht="20" customHeight="1" spans="1:11">
      <c r="A396" s="35">
        <v>394</v>
      </c>
      <c r="B396" s="132" t="s">
        <v>536</v>
      </c>
      <c r="C396" s="132" t="s">
        <v>570</v>
      </c>
      <c r="D396" s="59">
        <v>1</v>
      </c>
      <c r="E396" s="35"/>
      <c r="F396" s="136">
        <v>1</v>
      </c>
      <c r="G396" s="59">
        <f t="shared" si="6"/>
        <v>1</v>
      </c>
      <c r="H396" s="20"/>
      <c r="I396" s="99">
        <v>1</v>
      </c>
      <c r="J396" s="137"/>
      <c r="K396" s="36">
        <v>200</v>
      </c>
    </row>
    <row r="397" ht="20" customHeight="1" spans="1:11">
      <c r="A397" s="35">
        <v>395</v>
      </c>
      <c r="B397" s="132" t="s">
        <v>536</v>
      </c>
      <c r="C397" s="132" t="s">
        <v>571</v>
      </c>
      <c r="D397" s="59">
        <v>0.85</v>
      </c>
      <c r="E397" s="35"/>
      <c r="F397" s="136">
        <v>0.85</v>
      </c>
      <c r="G397" s="59">
        <f t="shared" si="6"/>
        <v>0.85</v>
      </c>
      <c r="H397" s="20"/>
      <c r="I397" s="99">
        <v>0.85</v>
      </c>
      <c r="J397" s="137"/>
      <c r="K397" s="36">
        <v>50</v>
      </c>
    </row>
    <row r="398" ht="20" customHeight="1" spans="1:11">
      <c r="A398" s="35">
        <v>396</v>
      </c>
      <c r="B398" s="132" t="s">
        <v>536</v>
      </c>
      <c r="C398" s="132" t="s">
        <v>572</v>
      </c>
      <c r="D398" s="59">
        <v>1.1</v>
      </c>
      <c r="E398" s="35"/>
      <c r="F398" s="136">
        <v>1.1</v>
      </c>
      <c r="G398" s="59">
        <f t="shared" si="6"/>
        <v>1.1</v>
      </c>
      <c r="H398" s="20"/>
      <c r="I398" s="99">
        <v>1.1</v>
      </c>
      <c r="J398" s="137"/>
      <c r="K398" s="36">
        <v>59.85</v>
      </c>
    </row>
    <row r="399" ht="20" customHeight="1" spans="1:11">
      <c r="A399" s="35">
        <v>397</v>
      </c>
      <c r="B399" s="132" t="s">
        <v>536</v>
      </c>
      <c r="C399" s="132" t="s">
        <v>573</v>
      </c>
      <c r="D399" s="59">
        <v>1.5</v>
      </c>
      <c r="E399" s="35"/>
      <c r="F399" s="136">
        <v>1.5</v>
      </c>
      <c r="G399" s="59">
        <f t="shared" si="6"/>
        <v>1.5</v>
      </c>
      <c r="H399" s="20"/>
      <c r="I399" s="99">
        <v>1.5</v>
      </c>
      <c r="J399" s="137"/>
      <c r="K399" s="36">
        <v>4.67</v>
      </c>
    </row>
    <row r="400" ht="20" customHeight="1" spans="1:11">
      <c r="A400" s="35">
        <v>398</v>
      </c>
      <c r="B400" s="132" t="s">
        <v>536</v>
      </c>
      <c r="C400" s="132" t="s">
        <v>574</v>
      </c>
      <c r="D400" s="59">
        <v>1.1</v>
      </c>
      <c r="E400" s="35"/>
      <c r="F400" s="136">
        <v>1.1</v>
      </c>
      <c r="G400" s="59">
        <f t="shared" si="6"/>
        <v>1.1</v>
      </c>
      <c r="H400" s="20"/>
      <c r="I400" s="99">
        <v>1.1</v>
      </c>
      <c r="J400" s="137"/>
      <c r="K400" s="36">
        <v>140</v>
      </c>
    </row>
    <row r="401" ht="20" customHeight="1" spans="1:11">
      <c r="A401" s="35">
        <v>399</v>
      </c>
      <c r="B401" s="132" t="s">
        <v>536</v>
      </c>
      <c r="C401" s="132" t="s">
        <v>575</v>
      </c>
      <c r="D401" s="59">
        <v>1.2</v>
      </c>
      <c r="E401" s="35"/>
      <c r="F401" s="136">
        <v>1.2</v>
      </c>
      <c r="G401" s="59">
        <f t="shared" si="6"/>
        <v>1.2</v>
      </c>
      <c r="H401" s="20"/>
      <c r="I401" s="99">
        <v>1.2</v>
      </c>
      <c r="J401" s="137"/>
      <c r="K401" s="36">
        <v>138</v>
      </c>
    </row>
    <row r="402" ht="20" customHeight="1" spans="1:11">
      <c r="A402" s="35">
        <v>400</v>
      </c>
      <c r="B402" s="132" t="s">
        <v>536</v>
      </c>
      <c r="C402" s="132" t="s">
        <v>576</v>
      </c>
      <c r="D402" s="59">
        <v>1</v>
      </c>
      <c r="E402" s="35"/>
      <c r="F402" s="136">
        <v>1</v>
      </c>
      <c r="G402" s="59">
        <f t="shared" si="6"/>
        <v>1</v>
      </c>
      <c r="H402" s="20"/>
      <c r="I402" s="99">
        <v>1</v>
      </c>
      <c r="J402" s="137"/>
      <c r="K402" s="36">
        <v>307</v>
      </c>
    </row>
    <row r="403" ht="20" customHeight="1" spans="1:11">
      <c r="A403" s="35">
        <v>401</v>
      </c>
      <c r="B403" s="132" t="s">
        <v>536</v>
      </c>
      <c r="C403" s="132" t="s">
        <v>577</v>
      </c>
      <c r="D403" s="59">
        <v>1</v>
      </c>
      <c r="E403" s="35"/>
      <c r="F403" s="136">
        <v>1</v>
      </c>
      <c r="G403" s="59">
        <f t="shared" si="6"/>
        <v>1</v>
      </c>
      <c r="H403" s="20"/>
      <c r="I403" s="99">
        <v>1</v>
      </c>
      <c r="J403" s="137"/>
      <c r="K403" s="36">
        <v>360</v>
      </c>
    </row>
    <row r="404" ht="20" customHeight="1" spans="1:11">
      <c r="A404" s="35">
        <v>402</v>
      </c>
      <c r="B404" s="132" t="s">
        <v>536</v>
      </c>
      <c r="C404" s="132" t="s">
        <v>578</v>
      </c>
      <c r="D404" s="59">
        <v>2</v>
      </c>
      <c r="E404" s="35"/>
      <c r="F404" s="136">
        <v>2</v>
      </c>
      <c r="G404" s="59">
        <f t="shared" si="6"/>
        <v>2</v>
      </c>
      <c r="H404" s="20"/>
      <c r="I404" s="99">
        <v>2</v>
      </c>
      <c r="J404" s="137"/>
      <c r="K404" s="36">
        <v>170.25</v>
      </c>
    </row>
    <row r="405" ht="20" customHeight="1" spans="1:11">
      <c r="A405" s="35">
        <v>403</v>
      </c>
      <c r="B405" s="132" t="s">
        <v>536</v>
      </c>
      <c r="C405" s="132" t="s">
        <v>579</v>
      </c>
      <c r="D405" s="59">
        <v>1.1</v>
      </c>
      <c r="E405" s="35"/>
      <c r="F405" s="136">
        <v>1.1</v>
      </c>
      <c r="G405" s="59">
        <f t="shared" si="6"/>
        <v>1.1</v>
      </c>
      <c r="H405" s="20"/>
      <c r="I405" s="99">
        <v>1.1</v>
      </c>
      <c r="J405" s="137"/>
      <c r="K405" s="36">
        <v>223.54</v>
      </c>
    </row>
    <row r="406" ht="20" customHeight="1" spans="1:11">
      <c r="A406" s="35">
        <v>404</v>
      </c>
      <c r="B406" s="132" t="s">
        <v>536</v>
      </c>
      <c r="C406" s="132" t="s">
        <v>580</v>
      </c>
      <c r="D406" s="59">
        <v>1</v>
      </c>
      <c r="E406" s="35"/>
      <c r="F406" s="136">
        <v>1</v>
      </c>
      <c r="G406" s="59">
        <f t="shared" si="6"/>
        <v>1</v>
      </c>
      <c r="H406" s="20"/>
      <c r="I406" s="99">
        <v>1</v>
      </c>
      <c r="J406" s="137"/>
      <c r="K406" s="36">
        <v>171.1</v>
      </c>
    </row>
    <row r="407" ht="20" customHeight="1" spans="1:11">
      <c r="A407" s="35">
        <v>405</v>
      </c>
      <c r="B407" s="132" t="s">
        <v>536</v>
      </c>
      <c r="C407" s="132" t="s">
        <v>581</v>
      </c>
      <c r="D407" s="59">
        <v>1.2</v>
      </c>
      <c r="E407" s="35"/>
      <c r="F407" s="136">
        <v>1.2</v>
      </c>
      <c r="G407" s="59">
        <f t="shared" si="6"/>
        <v>1.2</v>
      </c>
      <c r="H407" s="20"/>
      <c r="I407" s="99">
        <v>1.2</v>
      </c>
      <c r="J407" s="137"/>
      <c r="K407" s="36">
        <v>236.6</v>
      </c>
    </row>
    <row r="408" ht="20" customHeight="1" spans="1:11">
      <c r="A408" s="35">
        <v>406</v>
      </c>
      <c r="B408" s="132" t="s">
        <v>536</v>
      </c>
      <c r="C408" s="132" t="s">
        <v>582</v>
      </c>
      <c r="D408" s="59">
        <v>1.1</v>
      </c>
      <c r="E408" s="35"/>
      <c r="F408" s="136">
        <v>1.1</v>
      </c>
      <c r="G408" s="59">
        <f t="shared" si="6"/>
        <v>1.1</v>
      </c>
      <c r="H408" s="20"/>
      <c r="I408" s="99">
        <v>1.1</v>
      </c>
      <c r="J408" s="137"/>
      <c r="K408" s="36">
        <v>246</v>
      </c>
    </row>
    <row r="409" ht="20" customHeight="1" spans="1:11">
      <c r="A409" s="35">
        <v>407</v>
      </c>
      <c r="B409" s="132" t="s">
        <v>536</v>
      </c>
      <c r="C409" s="132" t="s">
        <v>583</v>
      </c>
      <c r="D409" s="59">
        <v>0.5</v>
      </c>
      <c r="E409" s="35"/>
      <c r="F409" s="136">
        <v>0.5</v>
      </c>
      <c r="G409" s="59">
        <f t="shared" si="6"/>
        <v>0.5</v>
      </c>
      <c r="H409" s="20"/>
      <c r="I409" s="99">
        <v>0.5</v>
      </c>
      <c r="J409" s="137"/>
      <c r="K409" s="36">
        <v>210</v>
      </c>
    </row>
    <row r="410" ht="20" customHeight="1" spans="1:11">
      <c r="A410" s="35">
        <v>408</v>
      </c>
      <c r="B410" s="132" t="s">
        <v>536</v>
      </c>
      <c r="C410" s="132" t="s">
        <v>584</v>
      </c>
      <c r="D410" s="59">
        <v>1.5</v>
      </c>
      <c r="E410" s="35"/>
      <c r="F410" s="136">
        <v>1.5</v>
      </c>
      <c r="G410" s="59">
        <f t="shared" si="6"/>
        <v>1.5</v>
      </c>
      <c r="H410" s="20"/>
      <c r="I410" s="99">
        <v>1.5</v>
      </c>
      <c r="J410" s="137"/>
      <c r="K410" s="36">
        <v>139.6</v>
      </c>
    </row>
    <row r="411" ht="20" customHeight="1" spans="1:11">
      <c r="A411" s="35">
        <v>409</v>
      </c>
      <c r="B411" s="132" t="s">
        <v>536</v>
      </c>
      <c r="C411" s="132" t="s">
        <v>585</v>
      </c>
      <c r="D411" s="59">
        <v>1</v>
      </c>
      <c r="E411" s="35"/>
      <c r="F411" s="136">
        <v>1</v>
      </c>
      <c r="G411" s="59">
        <f t="shared" si="6"/>
        <v>1</v>
      </c>
      <c r="H411" s="20"/>
      <c r="I411" s="99">
        <v>1</v>
      </c>
      <c r="J411" s="137"/>
      <c r="K411" s="36">
        <v>105</v>
      </c>
    </row>
    <row r="412" ht="20" customHeight="1" spans="1:11">
      <c r="A412" s="35">
        <v>410</v>
      </c>
      <c r="B412" s="132" t="s">
        <v>536</v>
      </c>
      <c r="C412" s="132" t="s">
        <v>586</v>
      </c>
      <c r="D412" s="59">
        <v>5</v>
      </c>
      <c r="E412" s="35"/>
      <c r="F412" s="136">
        <v>5</v>
      </c>
      <c r="G412" s="59">
        <f t="shared" si="6"/>
        <v>5</v>
      </c>
      <c r="H412" s="20"/>
      <c r="I412" s="99">
        <v>5</v>
      </c>
      <c r="J412" s="137"/>
      <c r="K412" s="36">
        <v>51</v>
      </c>
    </row>
    <row r="413" ht="20" customHeight="1" spans="1:11">
      <c r="A413" s="35">
        <v>411</v>
      </c>
      <c r="B413" s="132" t="s">
        <v>536</v>
      </c>
      <c r="C413" s="132" t="s">
        <v>587</v>
      </c>
      <c r="D413" s="59">
        <v>0.2</v>
      </c>
      <c r="E413" s="35"/>
      <c r="F413" s="136">
        <v>0.2</v>
      </c>
      <c r="G413" s="59">
        <f t="shared" si="6"/>
        <v>0.2</v>
      </c>
      <c r="H413" s="20"/>
      <c r="I413" s="99">
        <v>0.2</v>
      </c>
      <c r="J413" s="137"/>
      <c r="K413" s="36">
        <v>28.8</v>
      </c>
    </row>
    <row r="414" ht="20" customHeight="1" spans="1:11">
      <c r="A414" s="35">
        <v>412</v>
      </c>
      <c r="B414" s="132" t="s">
        <v>536</v>
      </c>
      <c r="C414" s="132" t="s">
        <v>381</v>
      </c>
      <c r="D414" s="59">
        <v>3</v>
      </c>
      <c r="E414" s="35"/>
      <c r="F414" s="136">
        <v>3</v>
      </c>
      <c r="G414" s="59">
        <f t="shared" si="6"/>
        <v>3</v>
      </c>
      <c r="H414" s="20"/>
      <c r="I414" s="99">
        <v>3</v>
      </c>
      <c r="J414" s="137"/>
      <c r="K414" s="36">
        <v>75.3</v>
      </c>
    </row>
    <row r="415" ht="20" customHeight="1" spans="1:11">
      <c r="A415" s="35">
        <v>413</v>
      </c>
      <c r="B415" s="132" t="s">
        <v>536</v>
      </c>
      <c r="C415" s="132" t="s">
        <v>588</v>
      </c>
      <c r="D415" s="59">
        <v>8</v>
      </c>
      <c r="E415" s="35"/>
      <c r="F415" s="136">
        <v>8</v>
      </c>
      <c r="G415" s="59">
        <f t="shared" si="6"/>
        <v>8</v>
      </c>
      <c r="H415" s="20"/>
      <c r="I415" s="99">
        <v>8</v>
      </c>
      <c r="J415" s="137"/>
      <c r="K415" s="36">
        <v>61.2</v>
      </c>
    </row>
    <row r="416" ht="20" customHeight="1" spans="1:11">
      <c r="A416" s="35">
        <v>414</v>
      </c>
      <c r="B416" s="132" t="s">
        <v>536</v>
      </c>
      <c r="C416" s="132" t="s">
        <v>589</v>
      </c>
      <c r="D416" s="59">
        <v>1</v>
      </c>
      <c r="E416" s="35"/>
      <c r="F416" s="136">
        <v>1</v>
      </c>
      <c r="G416" s="59">
        <f t="shared" si="6"/>
        <v>1</v>
      </c>
      <c r="H416" s="20"/>
      <c r="I416" s="99">
        <v>1</v>
      </c>
      <c r="J416" s="137"/>
      <c r="K416" s="36">
        <v>50</v>
      </c>
    </row>
    <row r="417" ht="20" customHeight="1" spans="1:11">
      <c r="A417" s="35">
        <v>415</v>
      </c>
      <c r="B417" s="132" t="s">
        <v>536</v>
      </c>
      <c r="C417" s="132" t="s">
        <v>590</v>
      </c>
      <c r="D417" s="59">
        <v>3.5</v>
      </c>
      <c r="E417" s="35"/>
      <c r="F417" s="136">
        <v>3.5</v>
      </c>
      <c r="G417" s="59">
        <f t="shared" si="6"/>
        <v>3.5</v>
      </c>
      <c r="H417" s="20"/>
      <c r="I417" s="99">
        <v>3.5</v>
      </c>
      <c r="J417" s="137"/>
      <c r="K417" s="36">
        <v>160</v>
      </c>
    </row>
    <row r="418" ht="20" customHeight="1" spans="1:11">
      <c r="A418" s="35">
        <v>416</v>
      </c>
      <c r="B418" s="132" t="s">
        <v>536</v>
      </c>
      <c r="C418" s="132" t="s">
        <v>591</v>
      </c>
      <c r="D418" s="59">
        <v>1</v>
      </c>
      <c r="E418" s="35"/>
      <c r="F418" s="136">
        <v>1</v>
      </c>
      <c r="G418" s="59">
        <f t="shared" si="6"/>
        <v>1</v>
      </c>
      <c r="H418" s="20"/>
      <c r="I418" s="99">
        <v>1</v>
      </c>
      <c r="J418" s="137"/>
      <c r="K418" s="36">
        <v>650</v>
      </c>
    </row>
    <row r="419" ht="20" customHeight="1" spans="1:11">
      <c r="A419" s="35">
        <v>417</v>
      </c>
      <c r="B419" s="132" t="s">
        <v>536</v>
      </c>
      <c r="C419" s="132" t="s">
        <v>592</v>
      </c>
      <c r="D419" s="59">
        <v>1</v>
      </c>
      <c r="E419" s="35"/>
      <c r="F419" s="136">
        <v>1</v>
      </c>
      <c r="G419" s="59">
        <f t="shared" si="6"/>
        <v>1</v>
      </c>
      <c r="H419" s="20"/>
      <c r="I419" s="99">
        <v>1</v>
      </c>
      <c r="J419" s="137"/>
      <c r="K419" s="36">
        <v>32.5</v>
      </c>
    </row>
    <row r="420" ht="20" customHeight="1" spans="1:11">
      <c r="A420" s="35">
        <v>418</v>
      </c>
      <c r="B420" s="132" t="s">
        <v>536</v>
      </c>
      <c r="C420" s="132" t="s">
        <v>593</v>
      </c>
      <c r="D420" s="59">
        <v>1</v>
      </c>
      <c r="E420" s="35"/>
      <c r="F420" s="136">
        <v>1</v>
      </c>
      <c r="G420" s="59">
        <f t="shared" si="6"/>
        <v>1</v>
      </c>
      <c r="H420" s="20"/>
      <c r="I420" s="99">
        <v>1</v>
      </c>
      <c r="J420" s="137"/>
      <c r="K420" s="36">
        <v>9.8</v>
      </c>
    </row>
    <row r="421" ht="20" customHeight="1" spans="1:11">
      <c r="A421" s="35">
        <v>419</v>
      </c>
      <c r="B421" s="132" t="s">
        <v>536</v>
      </c>
      <c r="C421" s="132" t="s">
        <v>594</v>
      </c>
      <c r="D421" s="59">
        <v>1</v>
      </c>
      <c r="E421" s="35"/>
      <c r="F421" s="136">
        <v>1</v>
      </c>
      <c r="G421" s="59">
        <f t="shared" si="6"/>
        <v>1</v>
      </c>
      <c r="H421" s="20"/>
      <c r="I421" s="99">
        <v>1</v>
      </c>
      <c r="J421" s="137"/>
      <c r="K421" s="36">
        <v>684.63</v>
      </c>
    </row>
    <row r="422" ht="20" customHeight="1" spans="1:11">
      <c r="A422" s="35">
        <v>420</v>
      </c>
      <c r="B422" s="132" t="s">
        <v>536</v>
      </c>
      <c r="C422" s="132" t="s">
        <v>595</v>
      </c>
      <c r="D422" s="59">
        <v>4.5</v>
      </c>
      <c r="E422" s="35"/>
      <c r="F422" s="136">
        <v>4.5</v>
      </c>
      <c r="G422" s="59">
        <f t="shared" si="6"/>
        <v>4.5</v>
      </c>
      <c r="H422" s="20"/>
      <c r="I422" s="99">
        <v>4.5</v>
      </c>
      <c r="J422" s="137"/>
      <c r="K422" s="36">
        <v>546.3</v>
      </c>
    </row>
    <row r="423" ht="30" customHeight="1" spans="1:11">
      <c r="A423" s="35">
        <v>421</v>
      </c>
      <c r="B423" s="132" t="s">
        <v>536</v>
      </c>
      <c r="C423" s="132" t="s">
        <v>596</v>
      </c>
      <c r="D423" s="59"/>
      <c r="E423" s="35"/>
      <c r="F423" s="136">
        <v>1.2</v>
      </c>
      <c r="G423" s="59">
        <f t="shared" si="6"/>
        <v>1.2</v>
      </c>
      <c r="H423" s="20"/>
      <c r="I423" s="99">
        <v>0</v>
      </c>
      <c r="J423" s="99">
        <v>1.2</v>
      </c>
      <c r="K423" s="36">
        <v>329</v>
      </c>
    </row>
    <row r="424" ht="20" customHeight="1" spans="1:11">
      <c r="A424" s="35">
        <v>422</v>
      </c>
      <c r="B424" s="132" t="s">
        <v>536</v>
      </c>
      <c r="C424" s="132" t="s">
        <v>597</v>
      </c>
      <c r="D424" s="59">
        <v>1.5</v>
      </c>
      <c r="E424" s="35"/>
      <c r="F424" s="136">
        <v>1.3</v>
      </c>
      <c r="G424" s="59">
        <f t="shared" si="6"/>
        <v>1.3</v>
      </c>
      <c r="H424" s="20"/>
      <c r="I424" s="99">
        <v>1.3</v>
      </c>
      <c r="J424" s="137"/>
      <c r="K424" s="36">
        <v>317.5</v>
      </c>
    </row>
    <row r="425" ht="20" customHeight="1" spans="1:11">
      <c r="A425" s="35">
        <v>423</v>
      </c>
      <c r="B425" s="132" t="s">
        <v>536</v>
      </c>
      <c r="C425" s="132" t="s">
        <v>598</v>
      </c>
      <c r="D425" s="59">
        <v>1</v>
      </c>
      <c r="E425" s="35"/>
      <c r="F425" s="136">
        <v>1</v>
      </c>
      <c r="G425" s="59">
        <f t="shared" si="6"/>
        <v>1</v>
      </c>
      <c r="H425" s="20"/>
      <c r="I425" s="99">
        <v>1</v>
      </c>
      <c r="J425" s="137"/>
      <c r="K425" s="36">
        <v>284.94</v>
      </c>
    </row>
    <row r="426" ht="20" customHeight="1" spans="1:11">
      <c r="A426" s="35">
        <v>424</v>
      </c>
      <c r="B426" s="132" t="s">
        <v>536</v>
      </c>
      <c r="C426" s="132" t="s">
        <v>599</v>
      </c>
      <c r="D426" s="59">
        <v>3.4</v>
      </c>
      <c r="E426" s="35"/>
      <c r="F426" s="136">
        <v>3.4</v>
      </c>
      <c r="G426" s="59">
        <f t="shared" si="6"/>
        <v>3.4</v>
      </c>
      <c r="H426" s="20"/>
      <c r="I426" s="99">
        <v>3.4</v>
      </c>
      <c r="J426" s="137"/>
      <c r="K426" s="36">
        <v>272.72</v>
      </c>
    </row>
    <row r="427" ht="20" customHeight="1" spans="1:11">
      <c r="A427" s="35">
        <v>425</v>
      </c>
      <c r="B427" s="132" t="s">
        <v>536</v>
      </c>
      <c r="C427" s="132" t="s">
        <v>600</v>
      </c>
      <c r="D427" s="59">
        <v>3.3</v>
      </c>
      <c r="E427" s="35"/>
      <c r="F427" s="136">
        <v>3.3</v>
      </c>
      <c r="G427" s="59">
        <f t="shared" si="6"/>
        <v>3.3</v>
      </c>
      <c r="H427" s="20"/>
      <c r="I427" s="99">
        <v>3.3</v>
      </c>
      <c r="J427" s="137"/>
      <c r="K427" s="36">
        <v>230.1</v>
      </c>
    </row>
    <row r="428" ht="20" customHeight="1" spans="1:11">
      <c r="A428" s="35">
        <v>426</v>
      </c>
      <c r="B428" s="132" t="s">
        <v>536</v>
      </c>
      <c r="C428" s="132" t="s">
        <v>601</v>
      </c>
      <c r="D428" s="59">
        <v>0.5</v>
      </c>
      <c r="E428" s="35"/>
      <c r="F428" s="136">
        <v>0.5</v>
      </c>
      <c r="G428" s="59">
        <f t="shared" si="6"/>
        <v>0.5</v>
      </c>
      <c r="H428" s="20"/>
      <c r="I428" s="99">
        <v>0.5</v>
      </c>
      <c r="J428" s="137"/>
      <c r="K428" s="36">
        <v>237.93</v>
      </c>
    </row>
    <row r="429" ht="20" customHeight="1" spans="1:11">
      <c r="A429" s="35">
        <v>427</v>
      </c>
      <c r="B429" s="132" t="s">
        <v>536</v>
      </c>
      <c r="C429" s="132" t="s">
        <v>602</v>
      </c>
      <c r="D429" s="59">
        <v>0.5</v>
      </c>
      <c r="E429" s="35"/>
      <c r="F429" s="136">
        <v>0.5</v>
      </c>
      <c r="G429" s="59">
        <f t="shared" si="6"/>
        <v>0.5</v>
      </c>
      <c r="H429" s="20"/>
      <c r="I429" s="99">
        <v>0.5</v>
      </c>
      <c r="J429" s="137"/>
      <c r="K429" s="36">
        <v>223.23</v>
      </c>
    </row>
    <row r="430" ht="20" customHeight="1" spans="1:11">
      <c r="A430" s="35">
        <v>428</v>
      </c>
      <c r="B430" s="132" t="s">
        <v>536</v>
      </c>
      <c r="C430" s="132" t="s">
        <v>603</v>
      </c>
      <c r="D430" s="59">
        <v>3.5</v>
      </c>
      <c r="E430" s="35"/>
      <c r="F430" s="136">
        <v>3.5</v>
      </c>
      <c r="G430" s="59">
        <f t="shared" si="6"/>
        <v>3.5</v>
      </c>
      <c r="H430" s="20"/>
      <c r="I430" s="99">
        <v>3.5</v>
      </c>
      <c r="J430" s="137"/>
      <c r="K430" s="36">
        <v>274.9</v>
      </c>
    </row>
    <row r="431" ht="20" customHeight="1" spans="1:11">
      <c r="A431" s="35">
        <v>429</v>
      </c>
      <c r="B431" s="132" t="s">
        <v>536</v>
      </c>
      <c r="C431" s="132" t="s">
        <v>604</v>
      </c>
      <c r="D431" s="59">
        <v>1</v>
      </c>
      <c r="E431" s="35"/>
      <c r="F431" s="136">
        <v>1</v>
      </c>
      <c r="G431" s="59">
        <f t="shared" si="6"/>
        <v>1</v>
      </c>
      <c r="H431" s="20"/>
      <c r="I431" s="99">
        <v>1</v>
      </c>
      <c r="J431" s="137"/>
      <c r="K431" s="36">
        <v>379.82</v>
      </c>
    </row>
    <row r="432" ht="20" customHeight="1" spans="1:11">
      <c r="A432" s="35">
        <v>430</v>
      </c>
      <c r="B432" s="132" t="s">
        <v>536</v>
      </c>
      <c r="C432" s="132" t="s">
        <v>605</v>
      </c>
      <c r="D432" s="59">
        <v>0.5</v>
      </c>
      <c r="E432" s="35"/>
      <c r="F432" s="136">
        <v>0.5</v>
      </c>
      <c r="G432" s="59">
        <f t="shared" si="6"/>
        <v>0.5</v>
      </c>
      <c r="H432" s="20"/>
      <c r="I432" s="99">
        <v>0.5</v>
      </c>
      <c r="J432" s="137"/>
      <c r="K432" s="36">
        <v>187.75</v>
      </c>
    </row>
    <row r="433" ht="20" customHeight="1" spans="1:11">
      <c r="A433" s="35">
        <v>431</v>
      </c>
      <c r="B433" s="132" t="s">
        <v>536</v>
      </c>
      <c r="C433" s="132" t="s">
        <v>606</v>
      </c>
      <c r="D433" s="59">
        <v>4.5</v>
      </c>
      <c r="E433" s="35"/>
      <c r="F433" s="136">
        <v>4.5</v>
      </c>
      <c r="G433" s="59">
        <f t="shared" si="6"/>
        <v>4.5</v>
      </c>
      <c r="H433" s="20"/>
      <c r="I433" s="99">
        <v>4.5</v>
      </c>
      <c r="J433" s="137"/>
      <c r="K433" s="36">
        <v>256</v>
      </c>
    </row>
    <row r="434" ht="20" customHeight="1" spans="1:11">
      <c r="A434" s="35">
        <v>432</v>
      </c>
      <c r="B434" s="132" t="s">
        <v>536</v>
      </c>
      <c r="C434" s="132" t="s">
        <v>607</v>
      </c>
      <c r="D434" s="59">
        <v>1.5</v>
      </c>
      <c r="E434" s="35"/>
      <c r="F434" s="136">
        <v>1.5</v>
      </c>
      <c r="G434" s="59">
        <f t="shared" si="6"/>
        <v>1.5</v>
      </c>
      <c r="H434" s="20"/>
      <c r="I434" s="99">
        <v>1.5</v>
      </c>
      <c r="J434" s="137"/>
      <c r="K434" s="36">
        <v>185.1</v>
      </c>
    </row>
    <row r="435" ht="20" customHeight="1" spans="1:11">
      <c r="A435" s="35">
        <v>433</v>
      </c>
      <c r="B435" s="132" t="s">
        <v>536</v>
      </c>
      <c r="C435" s="132" t="s">
        <v>608</v>
      </c>
      <c r="D435" s="59">
        <v>2</v>
      </c>
      <c r="E435" s="35"/>
      <c r="F435" s="136">
        <v>2</v>
      </c>
      <c r="G435" s="59">
        <f t="shared" si="6"/>
        <v>2</v>
      </c>
      <c r="H435" s="20"/>
      <c r="I435" s="99">
        <v>2</v>
      </c>
      <c r="J435" s="137"/>
      <c r="K435" s="36">
        <v>206</v>
      </c>
    </row>
    <row r="436" ht="20" customHeight="1" spans="1:11">
      <c r="A436" s="35">
        <v>434</v>
      </c>
      <c r="B436" s="132" t="s">
        <v>536</v>
      </c>
      <c r="C436" s="132" t="s">
        <v>609</v>
      </c>
      <c r="D436" s="59">
        <v>0.5</v>
      </c>
      <c r="E436" s="35"/>
      <c r="F436" s="136">
        <v>0.5</v>
      </c>
      <c r="G436" s="59">
        <f t="shared" si="6"/>
        <v>0.5</v>
      </c>
      <c r="H436" s="20"/>
      <c r="I436" s="99">
        <v>0.5</v>
      </c>
      <c r="J436" s="137"/>
      <c r="K436" s="36">
        <v>190.83</v>
      </c>
    </row>
    <row r="437" ht="20" customHeight="1" spans="1:11">
      <c r="A437" s="35">
        <v>435</v>
      </c>
      <c r="B437" s="132" t="s">
        <v>536</v>
      </c>
      <c r="C437" s="132" t="s">
        <v>610</v>
      </c>
      <c r="D437" s="59">
        <v>1.5</v>
      </c>
      <c r="E437" s="35"/>
      <c r="F437" s="136">
        <v>1.5</v>
      </c>
      <c r="G437" s="59">
        <f t="shared" si="6"/>
        <v>1.5</v>
      </c>
      <c r="H437" s="20"/>
      <c r="I437" s="99">
        <v>1.5</v>
      </c>
      <c r="J437" s="137"/>
      <c r="K437" s="36">
        <v>165.28</v>
      </c>
    </row>
    <row r="438" ht="20" customHeight="1" spans="1:11">
      <c r="A438" s="35">
        <v>436</v>
      </c>
      <c r="B438" s="132" t="s">
        <v>536</v>
      </c>
      <c r="C438" s="132" t="s">
        <v>611</v>
      </c>
      <c r="D438" s="59">
        <v>1.8</v>
      </c>
      <c r="E438" s="35"/>
      <c r="F438" s="136">
        <v>1.8</v>
      </c>
      <c r="G438" s="59">
        <f t="shared" si="6"/>
        <v>1.8</v>
      </c>
      <c r="H438" s="20"/>
      <c r="I438" s="99">
        <v>1.8</v>
      </c>
      <c r="J438" s="137"/>
      <c r="K438" s="36">
        <v>169.9</v>
      </c>
    </row>
    <row r="439" ht="20" customHeight="1" spans="1:11">
      <c r="A439" s="35">
        <v>437</v>
      </c>
      <c r="B439" s="132" t="s">
        <v>536</v>
      </c>
      <c r="C439" s="132" t="s">
        <v>612</v>
      </c>
      <c r="D439" s="59">
        <v>1.5</v>
      </c>
      <c r="E439" s="35"/>
      <c r="F439" s="136">
        <v>1.5</v>
      </c>
      <c r="G439" s="59">
        <f t="shared" si="6"/>
        <v>1.5</v>
      </c>
      <c r="H439" s="20"/>
      <c r="I439" s="99">
        <v>1.5</v>
      </c>
      <c r="J439" s="137"/>
      <c r="K439" s="36">
        <v>162</v>
      </c>
    </row>
    <row r="440" ht="20" customHeight="1" spans="1:11">
      <c r="A440" s="35">
        <v>438</v>
      </c>
      <c r="B440" s="132" t="s">
        <v>536</v>
      </c>
      <c r="C440" s="132" t="s">
        <v>613</v>
      </c>
      <c r="D440" s="59">
        <v>1</v>
      </c>
      <c r="E440" s="35"/>
      <c r="F440" s="136">
        <v>1</v>
      </c>
      <c r="G440" s="59">
        <f t="shared" si="6"/>
        <v>1</v>
      </c>
      <c r="H440" s="20"/>
      <c r="I440" s="99">
        <v>1</v>
      </c>
      <c r="J440" s="137"/>
      <c r="K440" s="36">
        <v>152</v>
      </c>
    </row>
    <row r="441" ht="20" customHeight="1" spans="1:11">
      <c r="A441" s="35">
        <v>439</v>
      </c>
      <c r="B441" s="132" t="s">
        <v>536</v>
      </c>
      <c r="C441" s="132" t="s">
        <v>614</v>
      </c>
      <c r="D441" s="59">
        <v>1</v>
      </c>
      <c r="E441" s="35"/>
      <c r="F441" s="136">
        <v>1</v>
      </c>
      <c r="G441" s="59">
        <f t="shared" si="6"/>
        <v>1</v>
      </c>
      <c r="H441" s="20"/>
      <c r="I441" s="99">
        <v>1</v>
      </c>
      <c r="J441" s="137"/>
      <c r="K441" s="36">
        <v>142.1</v>
      </c>
    </row>
    <row r="442" ht="20" customHeight="1" spans="1:11">
      <c r="A442" s="35">
        <v>440</v>
      </c>
      <c r="B442" s="132" t="s">
        <v>536</v>
      </c>
      <c r="C442" s="132" t="s">
        <v>615</v>
      </c>
      <c r="D442" s="59">
        <v>3</v>
      </c>
      <c r="E442" s="35"/>
      <c r="F442" s="136">
        <v>3</v>
      </c>
      <c r="G442" s="59">
        <f t="shared" si="6"/>
        <v>3</v>
      </c>
      <c r="H442" s="20"/>
      <c r="I442" s="99">
        <v>3</v>
      </c>
      <c r="J442" s="137"/>
      <c r="K442" s="36">
        <v>120.3</v>
      </c>
    </row>
    <row r="443" ht="20" customHeight="1" spans="1:11">
      <c r="A443" s="35">
        <v>441</v>
      </c>
      <c r="B443" s="132" t="s">
        <v>536</v>
      </c>
      <c r="C443" s="132" t="s">
        <v>616</v>
      </c>
      <c r="D443" s="59">
        <v>2.9</v>
      </c>
      <c r="E443" s="35"/>
      <c r="F443" s="136">
        <v>2.9</v>
      </c>
      <c r="G443" s="59">
        <f t="shared" si="6"/>
        <v>2.9</v>
      </c>
      <c r="H443" s="20"/>
      <c r="I443" s="99">
        <v>2.9</v>
      </c>
      <c r="J443" s="137"/>
      <c r="K443" s="36">
        <v>113</v>
      </c>
    </row>
    <row r="444" ht="20" customHeight="1" spans="1:11">
      <c r="A444" s="35">
        <v>442</v>
      </c>
      <c r="B444" s="132" t="s">
        <v>536</v>
      </c>
      <c r="C444" s="132" t="s">
        <v>617</v>
      </c>
      <c r="D444" s="59">
        <v>3</v>
      </c>
      <c r="E444" s="35"/>
      <c r="F444" s="136">
        <v>3</v>
      </c>
      <c r="G444" s="59">
        <f t="shared" si="6"/>
        <v>3</v>
      </c>
      <c r="H444" s="20"/>
      <c r="I444" s="99">
        <v>3</v>
      </c>
      <c r="J444" s="137"/>
      <c r="K444" s="36">
        <v>82</v>
      </c>
    </row>
    <row r="445" ht="20" customHeight="1" spans="1:11">
      <c r="A445" s="35">
        <v>443</v>
      </c>
      <c r="B445" s="132" t="s">
        <v>536</v>
      </c>
      <c r="C445" s="132" t="s">
        <v>618</v>
      </c>
      <c r="D445" s="59">
        <v>1.5</v>
      </c>
      <c r="E445" s="35"/>
      <c r="F445" s="136">
        <v>1.5</v>
      </c>
      <c r="G445" s="59">
        <f t="shared" si="6"/>
        <v>1.5</v>
      </c>
      <c r="H445" s="20"/>
      <c r="I445" s="99">
        <v>1.5</v>
      </c>
      <c r="J445" s="137"/>
      <c r="K445" s="36">
        <v>105</v>
      </c>
    </row>
    <row r="446" ht="20" customHeight="1" spans="1:11">
      <c r="A446" s="35">
        <v>444</v>
      </c>
      <c r="B446" s="132" t="s">
        <v>536</v>
      </c>
      <c r="C446" s="132" t="s">
        <v>619</v>
      </c>
      <c r="D446" s="59">
        <v>1</v>
      </c>
      <c r="E446" s="35"/>
      <c r="F446" s="136">
        <v>1</v>
      </c>
      <c r="G446" s="59">
        <f t="shared" si="6"/>
        <v>1</v>
      </c>
      <c r="H446" s="20"/>
      <c r="I446" s="99">
        <v>1</v>
      </c>
      <c r="J446" s="137"/>
      <c r="K446" s="36">
        <v>92</v>
      </c>
    </row>
    <row r="447" ht="20" customHeight="1" spans="1:11">
      <c r="A447" s="35">
        <v>445</v>
      </c>
      <c r="B447" s="132" t="s">
        <v>536</v>
      </c>
      <c r="C447" s="132" t="s">
        <v>620</v>
      </c>
      <c r="D447" s="59">
        <v>1.2</v>
      </c>
      <c r="E447" s="35"/>
      <c r="F447" s="136">
        <v>1.2</v>
      </c>
      <c r="G447" s="59">
        <f t="shared" si="6"/>
        <v>1.2</v>
      </c>
      <c r="H447" s="20"/>
      <c r="I447" s="99">
        <v>1.2</v>
      </c>
      <c r="J447" s="137"/>
      <c r="K447" s="36">
        <v>112</v>
      </c>
    </row>
    <row r="448" ht="20" customHeight="1" spans="1:11">
      <c r="A448" s="35">
        <v>446</v>
      </c>
      <c r="B448" s="132" t="s">
        <v>536</v>
      </c>
      <c r="C448" s="132" t="s">
        <v>621</v>
      </c>
      <c r="D448" s="59">
        <v>2</v>
      </c>
      <c r="E448" s="35"/>
      <c r="F448" s="136">
        <v>2</v>
      </c>
      <c r="G448" s="59">
        <f t="shared" si="6"/>
        <v>2</v>
      </c>
      <c r="H448" s="20"/>
      <c r="I448" s="99">
        <v>2</v>
      </c>
      <c r="J448" s="137"/>
      <c r="K448" s="36">
        <v>46.6</v>
      </c>
    </row>
    <row r="449" ht="20" customHeight="1" spans="1:11">
      <c r="A449" s="35">
        <v>447</v>
      </c>
      <c r="B449" s="132" t="s">
        <v>536</v>
      </c>
      <c r="C449" s="132" t="s">
        <v>622</v>
      </c>
      <c r="D449" s="59">
        <v>1</v>
      </c>
      <c r="E449" s="35"/>
      <c r="F449" s="136">
        <v>1</v>
      </c>
      <c r="G449" s="59">
        <f t="shared" si="6"/>
        <v>1</v>
      </c>
      <c r="H449" s="20"/>
      <c r="I449" s="99">
        <v>1</v>
      </c>
      <c r="J449" s="137"/>
      <c r="K449" s="36">
        <v>32.8</v>
      </c>
    </row>
    <row r="450" ht="20" customHeight="1" spans="1:11">
      <c r="A450" s="35">
        <v>448</v>
      </c>
      <c r="B450" s="132" t="s">
        <v>536</v>
      </c>
      <c r="C450" s="132" t="s">
        <v>623</v>
      </c>
      <c r="D450" s="59">
        <v>0.5</v>
      </c>
      <c r="E450" s="35"/>
      <c r="F450" s="136">
        <v>0.5</v>
      </c>
      <c r="G450" s="59">
        <f t="shared" si="6"/>
        <v>0.5</v>
      </c>
      <c r="H450" s="20"/>
      <c r="I450" s="99">
        <v>0.5</v>
      </c>
      <c r="J450" s="137"/>
      <c r="K450" s="36">
        <v>31</v>
      </c>
    </row>
    <row r="451" ht="20" customHeight="1" spans="1:11">
      <c r="A451" s="35">
        <v>449</v>
      </c>
      <c r="B451" s="132" t="s">
        <v>536</v>
      </c>
      <c r="C451" s="132" t="s">
        <v>624</v>
      </c>
      <c r="D451" s="59">
        <v>2</v>
      </c>
      <c r="E451" s="35"/>
      <c r="F451" s="136">
        <v>2</v>
      </c>
      <c r="G451" s="59">
        <f t="shared" ref="G451:G514" si="7">F451</f>
        <v>2</v>
      </c>
      <c r="H451" s="20"/>
      <c r="I451" s="99">
        <v>2</v>
      </c>
      <c r="J451" s="137"/>
      <c r="K451" s="36">
        <v>140.5</v>
      </c>
    </row>
    <row r="452" ht="20" customHeight="1" spans="1:11">
      <c r="A452" s="35">
        <v>450</v>
      </c>
      <c r="B452" s="132" t="s">
        <v>536</v>
      </c>
      <c r="C452" s="132" t="s">
        <v>625</v>
      </c>
      <c r="D452" s="59">
        <v>1.5</v>
      </c>
      <c r="E452" s="35"/>
      <c r="F452" s="136">
        <v>1.5</v>
      </c>
      <c r="G452" s="59">
        <f t="shared" si="7"/>
        <v>1.5</v>
      </c>
      <c r="H452" s="20"/>
      <c r="I452" s="99">
        <v>1.5</v>
      </c>
      <c r="J452" s="137"/>
      <c r="K452" s="36">
        <v>11.83</v>
      </c>
    </row>
    <row r="453" ht="20" customHeight="1" spans="1:11">
      <c r="A453" s="35">
        <v>451</v>
      </c>
      <c r="B453" s="132" t="s">
        <v>536</v>
      </c>
      <c r="C453" s="132" t="s">
        <v>626</v>
      </c>
      <c r="D453" s="59">
        <v>1.8</v>
      </c>
      <c r="E453" s="35"/>
      <c r="F453" s="136">
        <v>1.8</v>
      </c>
      <c r="G453" s="59">
        <f t="shared" si="7"/>
        <v>1.8</v>
      </c>
      <c r="H453" s="20"/>
      <c r="I453" s="99">
        <v>1.8</v>
      </c>
      <c r="J453" s="137"/>
      <c r="K453" s="36">
        <v>10</v>
      </c>
    </row>
    <row r="454" ht="20" customHeight="1" spans="1:11">
      <c r="A454" s="35">
        <v>452</v>
      </c>
      <c r="B454" s="132" t="s">
        <v>536</v>
      </c>
      <c r="C454" s="132" t="s">
        <v>627</v>
      </c>
      <c r="D454" s="59">
        <v>3</v>
      </c>
      <c r="E454" s="35"/>
      <c r="F454" s="136">
        <v>3</v>
      </c>
      <c r="G454" s="59">
        <f t="shared" si="7"/>
        <v>3</v>
      </c>
      <c r="H454" s="20"/>
      <c r="I454" s="99">
        <v>3</v>
      </c>
      <c r="J454" s="137"/>
      <c r="K454" s="36">
        <v>9.3</v>
      </c>
    </row>
    <row r="455" ht="20" customHeight="1" spans="1:11">
      <c r="A455" s="35">
        <v>453</v>
      </c>
      <c r="B455" s="132" t="s">
        <v>536</v>
      </c>
      <c r="C455" s="132" t="s">
        <v>628</v>
      </c>
      <c r="D455" s="59">
        <v>2</v>
      </c>
      <c r="E455" s="35"/>
      <c r="F455" s="136">
        <v>2</v>
      </c>
      <c r="G455" s="59">
        <f t="shared" si="7"/>
        <v>2</v>
      </c>
      <c r="H455" s="20"/>
      <c r="I455" s="99">
        <v>2</v>
      </c>
      <c r="J455" s="137"/>
      <c r="K455" s="36">
        <v>9</v>
      </c>
    </row>
    <row r="456" ht="20" customHeight="1" spans="1:11">
      <c r="A456" s="35">
        <v>454</v>
      </c>
      <c r="B456" s="132" t="s">
        <v>536</v>
      </c>
      <c r="C456" s="132" t="s">
        <v>629</v>
      </c>
      <c r="D456" s="59">
        <v>1</v>
      </c>
      <c r="E456" s="35"/>
      <c r="F456" s="136">
        <v>1</v>
      </c>
      <c r="G456" s="59">
        <f t="shared" si="7"/>
        <v>1</v>
      </c>
      <c r="H456" s="20"/>
      <c r="I456" s="99">
        <v>1</v>
      </c>
      <c r="J456" s="137"/>
      <c r="K456" s="36">
        <v>9</v>
      </c>
    </row>
    <row r="457" ht="20" customHeight="1" spans="1:11">
      <c r="A457" s="35">
        <v>455</v>
      </c>
      <c r="B457" s="132" t="s">
        <v>536</v>
      </c>
      <c r="C457" s="132" t="s">
        <v>630</v>
      </c>
      <c r="D457" s="59">
        <v>1.5</v>
      </c>
      <c r="E457" s="35"/>
      <c r="F457" s="136">
        <v>1.5</v>
      </c>
      <c r="G457" s="59">
        <f t="shared" si="7"/>
        <v>1.5</v>
      </c>
      <c r="H457" s="20"/>
      <c r="I457" s="99">
        <v>1.5</v>
      </c>
      <c r="J457" s="137"/>
      <c r="K457" s="36">
        <v>9</v>
      </c>
    </row>
    <row r="458" ht="20" customHeight="1" spans="1:11">
      <c r="A458" s="35">
        <v>456</v>
      </c>
      <c r="B458" s="132" t="s">
        <v>536</v>
      </c>
      <c r="C458" s="132" t="s">
        <v>631</v>
      </c>
      <c r="D458" s="59">
        <v>1</v>
      </c>
      <c r="E458" s="35"/>
      <c r="F458" s="136">
        <v>1</v>
      </c>
      <c r="G458" s="59">
        <f t="shared" si="7"/>
        <v>1</v>
      </c>
      <c r="H458" s="20"/>
      <c r="I458" s="99">
        <v>1</v>
      </c>
      <c r="J458" s="137"/>
      <c r="K458" s="36">
        <v>8.77</v>
      </c>
    </row>
    <row r="459" ht="20" customHeight="1" spans="1:11">
      <c r="A459" s="35">
        <v>457</v>
      </c>
      <c r="B459" s="132" t="s">
        <v>536</v>
      </c>
      <c r="C459" s="132" t="s">
        <v>632</v>
      </c>
      <c r="D459" s="59">
        <v>0.8</v>
      </c>
      <c r="E459" s="35"/>
      <c r="F459" s="136">
        <v>0.8</v>
      </c>
      <c r="G459" s="59">
        <f t="shared" si="7"/>
        <v>0.8</v>
      </c>
      <c r="H459" s="20"/>
      <c r="I459" s="99">
        <v>0.8</v>
      </c>
      <c r="J459" s="137"/>
      <c r="K459" s="36">
        <v>8.5</v>
      </c>
    </row>
    <row r="460" ht="20" customHeight="1" spans="1:11">
      <c r="A460" s="35">
        <v>458</v>
      </c>
      <c r="B460" s="132" t="s">
        <v>536</v>
      </c>
      <c r="C460" s="132" t="s">
        <v>633</v>
      </c>
      <c r="D460" s="59">
        <v>0.3</v>
      </c>
      <c r="E460" s="35"/>
      <c r="F460" s="136">
        <v>0.3</v>
      </c>
      <c r="G460" s="59">
        <f t="shared" si="7"/>
        <v>0.3</v>
      </c>
      <c r="H460" s="20"/>
      <c r="I460" s="99">
        <v>0.3</v>
      </c>
      <c r="J460" s="137"/>
      <c r="K460" s="36">
        <v>8</v>
      </c>
    </row>
    <row r="461" ht="20" customHeight="1" spans="1:11">
      <c r="A461" s="35">
        <v>459</v>
      </c>
      <c r="B461" s="132" t="s">
        <v>536</v>
      </c>
      <c r="C461" s="132" t="s">
        <v>634</v>
      </c>
      <c r="D461" s="59">
        <v>6</v>
      </c>
      <c r="E461" s="35"/>
      <c r="F461" s="136">
        <v>6</v>
      </c>
      <c r="G461" s="59">
        <f t="shared" si="7"/>
        <v>6</v>
      </c>
      <c r="H461" s="20"/>
      <c r="I461" s="99">
        <v>6</v>
      </c>
      <c r="J461" s="137"/>
      <c r="K461" s="36">
        <v>8</v>
      </c>
    </row>
    <row r="462" ht="20" customHeight="1" spans="1:11">
      <c r="A462" s="35">
        <v>460</v>
      </c>
      <c r="B462" s="132" t="s">
        <v>536</v>
      </c>
      <c r="C462" s="132" t="s">
        <v>635</v>
      </c>
      <c r="D462" s="59">
        <v>9.5</v>
      </c>
      <c r="E462" s="35"/>
      <c r="F462" s="136">
        <v>9.5</v>
      </c>
      <c r="G462" s="59">
        <f t="shared" si="7"/>
        <v>9.5</v>
      </c>
      <c r="H462" s="20"/>
      <c r="I462" s="99">
        <v>9.5</v>
      </c>
      <c r="J462" s="137"/>
      <c r="K462" s="36">
        <v>8</v>
      </c>
    </row>
    <row r="463" ht="20" customHeight="1" spans="1:11">
      <c r="A463" s="35">
        <v>461</v>
      </c>
      <c r="B463" s="132" t="s">
        <v>536</v>
      </c>
      <c r="C463" s="132" t="s">
        <v>636</v>
      </c>
      <c r="D463" s="59">
        <v>3</v>
      </c>
      <c r="E463" s="35"/>
      <c r="F463" s="136">
        <v>3</v>
      </c>
      <c r="G463" s="59">
        <f t="shared" si="7"/>
        <v>3</v>
      </c>
      <c r="H463" s="20"/>
      <c r="I463" s="99">
        <v>3</v>
      </c>
      <c r="J463" s="137"/>
      <c r="K463" s="36">
        <v>8</v>
      </c>
    </row>
    <row r="464" ht="20" customHeight="1" spans="1:11">
      <c r="A464" s="35">
        <v>462</v>
      </c>
      <c r="B464" s="132" t="s">
        <v>536</v>
      </c>
      <c r="C464" s="132" t="s">
        <v>637</v>
      </c>
      <c r="D464" s="59">
        <v>6</v>
      </c>
      <c r="E464" s="35"/>
      <c r="F464" s="136">
        <v>6</v>
      </c>
      <c r="G464" s="59">
        <f t="shared" si="7"/>
        <v>6</v>
      </c>
      <c r="H464" s="20"/>
      <c r="I464" s="99">
        <v>6</v>
      </c>
      <c r="J464" s="137"/>
      <c r="K464" s="36">
        <v>7.6</v>
      </c>
    </row>
    <row r="465" ht="20" customHeight="1" spans="1:11">
      <c r="A465" s="35">
        <v>463</v>
      </c>
      <c r="B465" s="132" t="s">
        <v>536</v>
      </c>
      <c r="C465" s="132" t="s">
        <v>638</v>
      </c>
      <c r="D465" s="59">
        <v>7.5</v>
      </c>
      <c r="E465" s="35"/>
      <c r="F465" s="136">
        <v>7.5</v>
      </c>
      <c r="G465" s="59">
        <f t="shared" si="7"/>
        <v>7.5</v>
      </c>
      <c r="H465" s="20"/>
      <c r="I465" s="99">
        <v>7.5</v>
      </c>
      <c r="J465" s="137"/>
      <c r="K465" s="36">
        <v>7</v>
      </c>
    </row>
    <row r="466" ht="20" customHeight="1" spans="1:11">
      <c r="A466" s="35">
        <v>464</v>
      </c>
      <c r="B466" s="132" t="s">
        <v>536</v>
      </c>
      <c r="C466" s="132" t="s">
        <v>639</v>
      </c>
      <c r="D466" s="59">
        <v>8.5</v>
      </c>
      <c r="E466" s="35"/>
      <c r="F466" s="136">
        <v>8.5</v>
      </c>
      <c r="G466" s="59">
        <f t="shared" si="7"/>
        <v>8.5</v>
      </c>
      <c r="H466" s="20"/>
      <c r="I466" s="99">
        <v>8.5</v>
      </c>
      <c r="J466" s="137"/>
      <c r="K466" s="36">
        <v>7</v>
      </c>
    </row>
    <row r="467" ht="20" customHeight="1" spans="1:11">
      <c r="A467" s="35">
        <v>465</v>
      </c>
      <c r="B467" s="132" t="s">
        <v>536</v>
      </c>
      <c r="C467" s="132" t="s">
        <v>640</v>
      </c>
      <c r="D467" s="59">
        <v>6</v>
      </c>
      <c r="E467" s="35"/>
      <c r="F467" s="136">
        <v>6</v>
      </c>
      <c r="G467" s="59">
        <f t="shared" si="7"/>
        <v>6</v>
      </c>
      <c r="H467" s="20"/>
      <c r="I467" s="99">
        <v>6</v>
      </c>
      <c r="J467" s="137"/>
      <c r="K467" s="36">
        <v>7</v>
      </c>
    </row>
    <row r="468" ht="20" customHeight="1" spans="1:11">
      <c r="A468" s="35">
        <v>466</v>
      </c>
      <c r="B468" s="132" t="s">
        <v>536</v>
      </c>
      <c r="C468" s="132" t="s">
        <v>641</v>
      </c>
      <c r="D468" s="59">
        <v>1.5</v>
      </c>
      <c r="E468" s="35"/>
      <c r="F468" s="136">
        <v>1.5</v>
      </c>
      <c r="G468" s="59">
        <f t="shared" si="7"/>
        <v>1.5</v>
      </c>
      <c r="H468" s="20"/>
      <c r="I468" s="99">
        <v>1.5</v>
      </c>
      <c r="J468" s="137"/>
      <c r="K468" s="36">
        <v>6.5</v>
      </c>
    </row>
    <row r="469" ht="20" customHeight="1" spans="1:11">
      <c r="A469" s="35">
        <v>467</v>
      </c>
      <c r="B469" s="132" t="s">
        <v>536</v>
      </c>
      <c r="C469" s="132" t="s">
        <v>642</v>
      </c>
      <c r="D469" s="59">
        <v>2.5</v>
      </c>
      <c r="E469" s="35"/>
      <c r="F469" s="136">
        <v>2.5</v>
      </c>
      <c r="G469" s="59">
        <f t="shared" si="7"/>
        <v>2.5</v>
      </c>
      <c r="H469" s="20"/>
      <c r="I469" s="99">
        <v>2.5</v>
      </c>
      <c r="J469" s="137"/>
      <c r="K469" s="36">
        <v>6.3</v>
      </c>
    </row>
    <row r="470" ht="20" customHeight="1" spans="1:11">
      <c r="A470" s="35">
        <v>468</v>
      </c>
      <c r="B470" s="132" t="s">
        <v>536</v>
      </c>
      <c r="C470" s="132" t="s">
        <v>643</v>
      </c>
      <c r="D470" s="59">
        <v>0.5</v>
      </c>
      <c r="E470" s="35"/>
      <c r="F470" s="136">
        <v>0.5</v>
      </c>
      <c r="G470" s="59">
        <f t="shared" si="7"/>
        <v>0.5</v>
      </c>
      <c r="H470" s="20"/>
      <c r="I470" s="99">
        <v>0.5</v>
      </c>
      <c r="J470" s="137"/>
      <c r="K470" s="36">
        <v>6.23</v>
      </c>
    </row>
    <row r="471" ht="30" customHeight="1" spans="1:11">
      <c r="A471" s="35">
        <v>469</v>
      </c>
      <c r="B471" s="132" t="s">
        <v>536</v>
      </c>
      <c r="C471" s="132" t="s">
        <v>644</v>
      </c>
      <c r="D471" s="59"/>
      <c r="E471" s="35"/>
      <c r="F471" s="136">
        <v>1.5</v>
      </c>
      <c r="G471" s="59">
        <f t="shared" si="7"/>
        <v>1.5</v>
      </c>
      <c r="H471" s="20"/>
      <c r="I471" s="99">
        <v>0</v>
      </c>
      <c r="J471" s="99">
        <v>1.5</v>
      </c>
      <c r="K471" s="36">
        <v>6</v>
      </c>
    </row>
    <row r="472" ht="20" customHeight="1" spans="1:11">
      <c r="A472" s="35">
        <v>470</v>
      </c>
      <c r="B472" s="132" t="s">
        <v>536</v>
      </c>
      <c r="C472" s="132" t="s">
        <v>645</v>
      </c>
      <c r="D472" s="59">
        <v>1.5</v>
      </c>
      <c r="E472" s="35"/>
      <c r="F472" s="136">
        <v>1.5</v>
      </c>
      <c r="G472" s="59">
        <f t="shared" si="7"/>
        <v>1.5</v>
      </c>
      <c r="H472" s="20"/>
      <c r="I472" s="99">
        <v>1.5</v>
      </c>
      <c r="J472" s="137"/>
      <c r="K472" s="36">
        <v>6</v>
      </c>
    </row>
    <row r="473" ht="20" customHeight="1" spans="1:11">
      <c r="A473" s="35">
        <v>471</v>
      </c>
      <c r="B473" s="132" t="s">
        <v>536</v>
      </c>
      <c r="C473" s="132" t="s">
        <v>646</v>
      </c>
      <c r="D473" s="59">
        <v>1.5</v>
      </c>
      <c r="E473" s="35"/>
      <c r="F473" s="136">
        <v>1.5</v>
      </c>
      <c r="G473" s="59">
        <f t="shared" si="7"/>
        <v>1.5</v>
      </c>
      <c r="H473" s="20"/>
      <c r="I473" s="99">
        <v>1.5</v>
      </c>
      <c r="J473" s="137"/>
      <c r="K473" s="36">
        <v>5.98</v>
      </c>
    </row>
    <row r="474" ht="20" customHeight="1" spans="1:11">
      <c r="A474" s="35">
        <v>472</v>
      </c>
      <c r="B474" s="132" t="s">
        <v>536</v>
      </c>
      <c r="C474" s="132" t="s">
        <v>647</v>
      </c>
      <c r="D474" s="59">
        <v>3</v>
      </c>
      <c r="E474" s="35"/>
      <c r="F474" s="136">
        <v>3</v>
      </c>
      <c r="G474" s="59">
        <f t="shared" si="7"/>
        <v>3</v>
      </c>
      <c r="H474" s="20"/>
      <c r="I474" s="99">
        <v>3</v>
      </c>
      <c r="J474" s="137"/>
      <c r="K474" s="36">
        <v>6</v>
      </c>
    </row>
    <row r="475" ht="20" customHeight="1" spans="1:11">
      <c r="A475" s="35">
        <v>473</v>
      </c>
      <c r="B475" s="132" t="s">
        <v>536</v>
      </c>
      <c r="C475" s="132" t="s">
        <v>648</v>
      </c>
      <c r="D475" s="59">
        <v>1.5</v>
      </c>
      <c r="E475" s="35"/>
      <c r="F475" s="136">
        <v>1.5</v>
      </c>
      <c r="G475" s="59">
        <f t="shared" si="7"/>
        <v>1.5</v>
      </c>
      <c r="H475" s="20"/>
      <c r="I475" s="99">
        <v>1.5</v>
      </c>
      <c r="J475" s="137"/>
      <c r="K475" s="36">
        <v>6</v>
      </c>
    </row>
    <row r="476" ht="20" customHeight="1" spans="1:11">
      <c r="A476" s="35">
        <v>474</v>
      </c>
      <c r="B476" s="132" t="s">
        <v>536</v>
      </c>
      <c r="C476" s="132" t="s">
        <v>649</v>
      </c>
      <c r="D476" s="59">
        <v>1</v>
      </c>
      <c r="E476" s="35"/>
      <c r="F476" s="136">
        <v>1</v>
      </c>
      <c r="G476" s="59">
        <f t="shared" si="7"/>
        <v>1</v>
      </c>
      <c r="H476" s="20"/>
      <c r="I476" s="99">
        <v>1</v>
      </c>
      <c r="J476" s="137"/>
      <c r="K476" s="36">
        <v>6</v>
      </c>
    </row>
    <row r="477" ht="20" customHeight="1" spans="1:11">
      <c r="A477" s="35">
        <v>475</v>
      </c>
      <c r="B477" s="132" t="s">
        <v>536</v>
      </c>
      <c r="C477" s="132" t="s">
        <v>650</v>
      </c>
      <c r="D477" s="59">
        <v>1.2</v>
      </c>
      <c r="E477" s="35"/>
      <c r="F477" s="136">
        <v>1.2</v>
      </c>
      <c r="G477" s="59">
        <f t="shared" si="7"/>
        <v>1.2</v>
      </c>
      <c r="H477" s="20"/>
      <c r="I477" s="99">
        <v>1.2</v>
      </c>
      <c r="J477" s="137"/>
      <c r="K477" s="36">
        <v>6</v>
      </c>
    </row>
    <row r="478" ht="20" customHeight="1" spans="1:11">
      <c r="A478" s="35">
        <v>476</v>
      </c>
      <c r="B478" s="132" t="s">
        <v>536</v>
      </c>
      <c r="C478" s="132" t="s">
        <v>651</v>
      </c>
      <c r="D478" s="59">
        <v>8</v>
      </c>
      <c r="E478" s="35"/>
      <c r="F478" s="136">
        <v>8</v>
      </c>
      <c r="G478" s="59">
        <f t="shared" si="7"/>
        <v>8</v>
      </c>
      <c r="H478" s="20"/>
      <c r="I478" s="99">
        <v>8</v>
      </c>
      <c r="J478" s="137"/>
      <c r="K478" s="36">
        <v>6</v>
      </c>
    </row>
    <row r="479" ht="20" customHeight="1" spans="1:11">
      <c r="A479" s="35">
        <v>477</v>
      </c>
      <c r="B479" s="132" t="s">
        <v>536</v>
      </c>
      <c r="C479" s="132" t="s">
        <v>652</v>
      </c>
      <c r="D479" s="59">
        <v>0.7</v>
      </c>
      <c r="E479" s="35"/>
      <c r="F479" s="136">
        <v>0.7</v>
      </c>
      <c r="G479" s="59">
        <f t="shared" si="7"/>
        <v>0.7</v>
      </c>
      <c r="H479" s="20"/>
      <c r="I479" s="99">
        <v>0.7</v>
      </c>
      <c r="J479" s="137"/>
      <c r="K479" s="36">
        <v>5.8</v>
      </c>
    </row>
    <row r="480" ht="20" customHeight="1" spans="1:11">
      <c r="A480" s="35">
        <v>478</v>
      </c>
      <c r="B480" s="132" t="s">
        <v>536</v>
      </c>
      <c r="C480" s="132" t="s">
        <v>653</v>
      </c>
      <c r="D480" s="59">
        <v>3</v>
      </c>
      <c r="E480" s="35"/>
      <c r="F480" s="136">
        <v>3</v>
      </c>
      <c r="G480" s="59">
        <f t="shared" si="7"/>
        <v>3</v>
      </c>
      <c r="H480" s="20"/>
      <c r="I480" s="99">
        <v>3</v>
      </c>
      <c r="J480" s="137"/>
      <c r="K480" s="36">
        <v>5.6</v>
      </c>
    </row>
    <row r="481" ht="20" customHeight="1" spans="1:11">
      <c r="A481" s="35">
        <v>479</v>
      </c>
      <c r="B481" s="132" t="s">
        <v>536</v>
      </c>
      <c r="C481" s="132" t="s">
        <v>654</v>
      </c>
      <c r="D481" s="59">
        <v>3</v>
      </c>
      <c r="E481" s="35"/>
      <c r="F481" s="136">
        <v>3</v>
      </c>
      <c r="G481" s="59">
        <f t="shared" si="7"/>
        <v>3</v>
      </c>
      <c r="H481" s="20"/>
      <c r="I481" s="99">
        <v>3</v>
      </c>
      <c r="J481" s="137"/>
      <c r="K481" s="36">
        <v>5.5</v>
      </c>
    </row>
    <row r="482" ht="20" customHeight="1" spans="1:11">
      <c r="A482" s="35">
        <v>480</v>
      </c>
      <c r="B482" s="132" t="s">
        <v>536</v>
      </c>
      <c r="C482" s="132" t="s">
        <v>655</v>
      </c>
      <c r="D482" s="59">
        <v>1.2</v>
      </c>
      <c r="E482" s="35"/>
      <c r="F482" s="136">
        <v>1.2</v>
      </c>
      <c r="G482" s="59">
        <f t="shared" si="7"/>
        <v>1.2</v>
      </c>
      <c r="H482" s="20"/>
      <c r="I482" s="99">
        <v>1.2</v>
      </c>
      <c r="J482" s="137"/>
      <c r="K482" s="36">
        <v>5.5</v>
      </c>
    </row>
    <row r="483" ht="20" customHeight="1" spans="1:11">
      <c r="A483" s="35">
        <v>481</v>
      </c>
      <c r="B483" s="132" t="s">
        <v>536</v>
      </c>
      <c r="C483" s="132" t="s">
        <v>656</v>
      </c>
      <c r="D483" s="59">
        <v>3.5</v>
      </c>
      <c r="E483" s="35"/>
      <c r="F483" s="136">
        <v>3.5</v>
      </c>
      <c r="G483" s="59">
        <f t="shared" si="7"/>
        <v>3.5</v>
      </c>
      <c r="H483" s="20"/>
      <c r="I483" s="99">
        <v>3.5</v>
      </c>
      <c r="J483" s="137"/>
      <c r="K483" s="36">
        <v>5.5</v>
      </c>
    </row>
    <row r="484" ht="20" customHeight="1" spans="1:11">
      <c r="A484" s="35">
        <v>482</v>
      </c>
      <c r="B484" s="132" t="s">
        <v>536</v>
      </c>
      <c r="C484" s="132" t="s">
        <v>657</v>
      </c>
      <c r="D484" s="59">
        <v>0.8</v>
      </c>
      <c r="E484" s="35"/>
      <c r="F484" s="136">
        <v>0.8</v>
      </c>
      <c r="G484" s="59">
        <f t="shared" si="7"/>
        <v>0.8</v>
      </c>
      <c r="H484" s="20"/>
      <c r="I484" s="99">
        <v>0.8</v>
      </c>
      <c r="J484" s="137"/>
      <c r="K484" s="36">
        <v>5</v>
      </c>
    </row>
    <row r="485" ht="20" customHeight="1" spans="1:11">
      <c r="A485" s="35">
        <v>483</v>
      </c>
      <c r="B485" s="132" t="s">
        <v>536</v>
      </c>
      <c r="C485" s="132" t="s">
        <v>658</v>
      </c>
      <c r="D485" s="59">
        <v>0.5</v>
      </c>
      <c r="E485" s="35"/>
      <c r="F485" s="136">
        <v>0.5</v>
      </c>
      <c r="G485" s="59">
        <f t="shared" si="7"/>
        <v>0.5</v>
      </c>
      <c r="H485" s="20"/>
      <c r="I485" s="99">
        <v>0.5</v>
      </c>
      <c r="J485" s="137"/>
      <c r="K485" s="36">
        <v>5</v>
      </c>
    </row>
    <row r="486" ht="20" customHeight="1" spans="1:11">
      <c r="A486" s="35">
        <v>484</v>
      </c>
      <c r="B486" s="132" t="s">
        <v>536</v>
      </c>
      <c r="C486" s="132" t="s">
        <v>659</v>
      </c>
      <c r="D486" s="59">
        <v>3</v>
      </c>
      <c r="E486" s="35"/>
      <c r="F486" s="136">
        <v>3</v>
      </c>
      <c r="G486" s="59">
        <f t="shared" si="7"/>
        <v>3</v>
      </c>
      <c r="H486" s="20"/>
      <c r="I486" s="99">
        <v>3</v>
      </c>
      <c r="J486" s="137"/>
      <c r="K486" s="36">
        <v>5</v>
      </c>
    </row>
    <row r="487" ht="20" customHeight="1" spans="1:11">
      <c r="A487" s="35">
        <v>485</v>
      </c>
      <c r="B487" s="132" t="s">
        <v>536</v>
      </c>
      <c r="C487" s="132" t="s">
        <v>660</v>
      </c>
      <c r="D487" s="59">
        <v>1</v>
      </c>
      <c r="E487" s="35"/>
      <c r="F487" s="136">
        <v>1</v>
      </c>
      <c r="G487" s="59">
        <f t="shared" si="7"/>
        <v>1</v>
      </c>
      <c r="H487" s="20"/>
      <c r="I487" s="99">
        <v>1</v>
      </c>
      <c r="J487" s="137"/>
      <c r="K487" s="36">
        <v>5</v>
      </c>
    </row>
    <row r="488" ht="20" customHeight="1" spans="1:11">
      <c r="A488" s="35">
        <v>486</v>
      </c>
      <c r="B488" s="132" t="s">
        <v>536</v>
      </c>
      <c r="C488" s="132" t="s">
        <v>661</v>
      </c>
      <c r="D488" s="59">
        <v>3</v>
      </c>
      <c r="E488" s="35"/>
      <c r="F488" s="136">
        <v>3</v>
      </c>
      <c r="G488" s="59">
        <f t="shared" si="7"/>
        <v>3</v>
      </c>
      <c r="H488" s="20"/>
      <c r="I488" s="99">
        <v>3</v>
      </c>
      <c r="J488" s="137"/>
      <c r="K488" s="36">
        <v>5</v>
      </c>
    </row>
    <row r="489" ht="20" customHeight="1" spans="1:11">
      <c r="A489" s="35">
        <v>487</v>
      </c>
      <c r="B489" s="132" t="s">
        <v>536</v>
      </c>
      <c r="C489" s="132" t="s">
        <v>662</v>
      </c>
      <c r="D489" s="59">
        <v>0.6</v>
      </c>
      <c r="E489" s="35"/>
      <c r="F489" s="136">
        <v>0.6</v>
      </c>
      <c r="G489" s="59">
        <f t="shared" si="7"/>
        <v>0.6</v>
      </c>
      <c r="H489" s="20"/>
      <c r="I489" s="99">
        <v>0.6</v>
      </c>
      <c r="J489" s="137"/>
      <c r="K489" s="36">
        <v>5</v>
      </c>
    </row>
    <row r="490" ht="20" customHeight="1" spans="1:11">
      <c r="A490" s="35">
        <v>488</v>
      </c>
      <c r="B490" s="132" t="s">
        <v>536</v>
      </c>
      <c r="C490" s="132" t="s">
        <v>663</v>
      </c>
      <c r="D490" s="59">
        <v>5</v>
      </c>
      <c r="E490" s="35"/>
      <c r="F490" s="136">
        <v>5</v>
      </c>
      <c r="G490" s="59">
        <f t="shared" si="7"/>
        <v>5</v>
      </c>
      <c r="H490" s="20"/>
      <c r="I490" s="99">
        <v>5</v>
      </c>
      <c r="J490" s="137"/>
      <c r="K490" s="36">
        <v>4.5</v>
      </c>
    </row>
    <row r="491" ht="20" customHeight="1" spans="1:11">
      <c r="A491" s="35">
        <v>489</v>
      </c>
      <c r="B491" s="132" t="s">
        <v>536</v>
      </c>
      <c r="C491" s="132" t="s">
        <v>664</v>
      </c>
      <c r="D491" s="59">
        <v>3</v>
      </c>
      <c r="E491" s="35"/>
      <c r="F491" s="136">
        <v>3</v>
      </c>
      <c r="G491" s="59">
        <f t="shared" si="7"/>
        <v>3</v>
      </c>
      <c r="H491" s="20"/>
      <c r="I491" s="99">
        <v>3</v>
      </c>
      <c r="J491" s="137"/>
      <c r="K491" s="36">
        <v>4.5</v>
      </c>
    </row>
    <row r="492" ht="20" customHeight="1" spans="1:11">
      <c r="A492" s="35">
        <v>490</v>
      </c>
      <c r="B492" s="132" t="s">
        <v>536</v>
      </c>
      <c r="C492" s="132" t="s">
        <v>665</v>
      </c>
      <c r="D492" s="59">
        <v>0.5</v>
      </c>
      <c r="E492" s="35"/>
      <c r="F492" s="136">
        <v>0.5</v>
      </c>
      <c r="G492" s="59">
        <f t="shared" si="7"/>
        <v>0.5</v>
      </c>
      <c r="H492" s="20"/>
      <c r="I492" s="99">
        <v>0.5</v>
      </c>
      <c r="J492" s="137"/>
      <c r="K492" s="36">
        <v>4.5</v>
      </c>
    </row>
    <row r="493" ht="20" customHeight="1" spans="1:11">
      <c r="A493" s="35">
        <v>491</v>
      </c>
      <c r="B493" s="132" t="s">
        <v>536</v>
      </c>
      <c r="C493" s="132" t="s">
        <v>666</v>
      </c>
      <c r="D493" s="59">
        <v>1</v>
      </c>
      <c r="E493" s="35"/>
      <c r="F493" s="136">
        <v>1</v>
      </c>
      <c r="G493" s="59">
        <f t="shared" si="7"/>
        <v>1</v>
      </c>
      <c r="H493" s="20"/>
      <c r="I493" s="99">
        <v>1</v>
      </c>
      <c r="J493" s="137"/>
      <c r="K493" s="36">
        <v>4.4</v>
      </c>
    </row>
    <row r="494" ht="20" customHeight="1" spans="1:11">
      <c r="A494" s="35">
        <v>492</v>
      </c>
      <c r="B494" s="132" t="s">
        <v>536</v>
      </c>
      <c r="C494" s="132" t="s">
        <v>667</v>
      </c>
      <c r="D494" s="59">
        <v>1.5</v>
      </c>
      <c r="E494" s="35"/>
      <c r="F494" s="136">
        <v>1.5</v>
      </c>
      <c r="G494" s="59">
        <f t="shared" si="7"/>
        <v>1.5</v>
      </c>
      <c r="H494" s="20"/>
      <c r="I494" s="99">
        <v>1.5</v>
      </c>
      <c r="J494" s="137"/>
      <c r="K494" s="36">
        <v>4</v>
      </c>
    </row>
    <row r="495" ht="20" customHeight="1" spans="1:11">
      <c r="A495" s="35">
        <v>493</v>
      </c>
      <c r="B495" s="132" t="s">
        <v>536</v>
      </c>
      <c r="C495" s="132" t="s">
        <v>668</v>
      </c>
      <c r="D495" s="59">
        <v>1</v>
      </c>
      <c r="E495" s="35"/>
      <c r="F495" s="136">
        <v>1</v>
      </c>
      <c r="G495" s="59">
        <f t="shared" si="7"/>
        <v>1</v>
      </c>
      <c r="H495" s="20"/>
      <c r="I495" s="99">
        <v>1</v>
      </c>
      <c r="J495" s="137"/>
      <c r="K495" s="36">
        <v>4</v>
      </c>
    </row>
    <row r="496" ht="20" customHeight="1" spans="1:11">
      <c r="A496" s="35">
        <v>494</v>
      </c>
      <c r="B496" s="132" t="s">
        <v>536</v>
      </c>
      <c r="C496" s="132" t="s">
        <v>669</v>
      </c>
      <c r="D496" s="59">
        <v>3</v>
      </c>
      <c r="E496" s="35"/>
      <c r="F496" s="136">
        <v>3</v>
      </c>
      <c r="G496" s="59">
        <f t="shared" si="7"/>
        <v>3</v>
      </c>
      <c r="H496" s="20"/>
      <c r="I496" s="99">
        <v>3</v>
      </c>
      <c r="J496" s="137"/>
      <c r="K496" s="36">
        <v>4</v>
      </c>
    </row>
    <row r="497" ht="20" customHeight="1" spans="1:11">
      <c r="A497" s="35">
        <v>495</v>
      </c>
      <c r="B497" s="132" t="s">
        <v>536</v>
      </c>
      <c r="C497" s="132" t="s">
        <v>670</v>
      </c>
      <c r="D497" s="59">
        <v>2</v>
      </c>
      <c r="E497" s="35"/>
      <c r="F497" s="136">
        <v>2</v>
      </c>
      <c r="G497" s="59">
        <f t="shared" si="7"/>
        <v>2</v>
      </c>
      <c r="H497" s="20"/>
      <c r="I497" s="99">
        <v>2</v>
      </c>
      <c r="J497" s="137"/>
      <c r="K497" s="36">
        <v>4</v>
      </c>
    </row>
    <row r="498" ht="20" customHeight="1" spans="1:11">
      <c r="A498" s="35">
        <v>496</v>
      </c>
      <c r="B498" s="132" t="s">
        <v>536</v>
      </c>
      <c r="C498" s="132" t="s">
        <v>671</v>
      </c>
      <c r="D498" s="59">
        <v>3</v>
      </c>
      <c r="E498" s="35"/>
      <c r="F498" s="136">
        <v>3</v>
      </c>
      <c r="G498" s="59">
        <f t="shared" si="7"/>
        <v>3</v>
      </c>
      <c r="H498" s="20"/>
      <c r="I498" s="99">
        <v>3</v>
      </c>
      <c r="J498" s="137"/>
      <c r="K498" s="36">
        <v>4</v>
      </c>
    </row>
    <row r="499" ht="20" customHeight="1" spans="1:11">
      <c r="A499" s="35">
        <v>497</v>
      </c>
      <c r="B499" s="132" t="s">
        <v>536</v>
      </c>
      <c r="C499" s="132" t="s">
        <v>672</v>
      </c>
      <c r="D499" s="59">
        <v>0.5</v>
      </c>
      <c r="E499" s="35"/>
      <c r="F499" s="136">
        <v>0.5</v>
      </c>
      <c r="G499" s="59">
        <f t="shared" si="7"/>
        <v>0.5</v>
      </c>
      <c r="H499" s="20"/>
      <c r="I499" s="99">
        <v>0.5</v>
      </c>
      <c r="J499" s="137"/>
      <c r="K499" s="36">
        <v>4</v>
      </c>
    </row>
    <row r="500" ht="30" customHeight="1" spans="1:11">
      <c r="A500" s="35">
        <v>498</v>
      </c>
      <c r="B500" s="132" t="s">
        <v>536</v>
      </c>
      <c r="C500" s="132" t="s">
        <v>673</v>
      </c>
      <c r="D500" s="59"/>
      <c r="E500" s="35"/>
      <c r="F500" s="136">
        <v>0.5</v>
      </c>
      <c r="G500" s="59">
        <f t="shared" si="7"/>
        <v>0.5</v>
      </c>
      <c r="H500" s="20"/>
      <c r="I500" s="99">
        <v>0</v>
      </c>
      <c r="J500" s="99">
        <v>0.5</v>
      </c>
      <c r="K500" s="36">
        <v>4</v>
      </c>
    </row>
    <row r="501" ht="20" customHeight="1" spans="1:11">
      <c r="A501" s="35">
        <v>499</v>
      </c>
      <c r="B501" s="132" t="s">
        <v>536</v>
      </c>
      <c r="C501" s="132" t="s">
        <v>674</v>
      </c>
      <c r="D501" s="59">
        <v>2.2</v>
      </c>
      <c r="E501" s="35"/>
      <c r="F501" s="136">
        <v>2.2</v>
      </c>
      <c r="G501" s="59">
        <f t="shared" si="7"/>
        <v>2.2</v>
      </c>
      <c r="H501" s="20"/>
      <c r="I501" s="99">
        <v>2.2</v>
      </c>
      <c r="J501" s="137"/>
      <c r="K501" s="36">
        <v>4</v>
      </c>
    </row>
    <row r="502" ht="20" customHeight="1" spans="1:11">
      <c r="A502" s="35">
        <v>500</v>
      </c>
      <c r="B502" s="132" t="s">
        <v>536</v>
      </c>
      <c r="C502" s="132" t="s">
        <v>675</v>
      </c>
      <c r="D502" s="59">
        <v>2.5</v>
      </c>
      <c r="E502" s="35"/>
      <c r="F502" s="136">
        <v>2.5</v>
      </c>
      <c r="G502" s="59">
        <f t="shared" si="7"/>
        <v>2.5</v>
      </c>
      <c r="H502" s="20"/>
      <c r="I502" s="99">
        <v>2.5</v>
      </c>
      <c r="J502" s="137"/>
      <c r="K502" s="36">
        <v>4</v>
      </c>
    </row>
    <row r="503" ht="20" customHeight="1" spans="1:11">
      <c r="A503" s="35">
        <v>501</v>
      </c>
      <c r="B503" s="132" t="s">
        <v>536</v>
      </c>
      <c r="C503" s="132" t="s">
        <v>676</v>
      </c>
      <c r="D503" s="59">
        <v>1.34</v>
      </c>
      <c r="E503" s="35"/>
      <c r="F503" s="136">
        <v>1.34</v>
      </c>
      <c r="G503" s="59">
        <f t="shared" si="7"/>
        <v>1.34</v>
      </c>
      <c r="H503" s="20"/>
      <c r="I503" s="99">
        <v>1.34</v>
      </c>
      <c r="J503" s="137"/>
      <c r="K503" s="36">
        <v>4</v>
      </c>
    </row>
    <row r="504" ht="20" customHeight="1" spans="1:11">
      <c r="A504" s="35">
        <v>502</v>
      </c>
      <c r="B504" s="132" t="s">
        <v>536</v>
      </c>
      <c r="C504" s="132" t="s">
        <v>677</v>
      </c>
      <c r="D504" s="59">
        <v>1.2</v>
      </c>
      <c r="E504" s="35"/>
      <c r="F504" s="136">
        <v>1.2</v>
      </c>
      <c r="G504" s="59">
        <f t="shared" si="7"/>
        <v>1.2</v>
      </c>
      <c r="H504" s="20"/>
      <c r="I504" s="99">
        <v>1.2</v>
      </c>
      <c r="J504" s="137"/>
      <c r="K504" s="36">
        <v>3.8</v>
      </c>
    </row>
    <row r="505" ht="20" customHeight="1" spans="1:11">
      <c r="A505" s="35">
        <v>503</v>
      </c>
      <c r="B505" s="132" t="s">
        <v>536</v>
      </c>
      <c r="C505" s="132" t="s">
        <v>678</v>
      </c>
      <c r="D505" s="59">
        <v>0.7</v>
      </c>
      <c r="E505" s="35"/>
      <c r="F505" s="136">
        <v>0.7</v>
      </c>
      <c r="G505" s="59">
        <f t="shared" si="7"/>
        <v>0.7</v>
      </c>
      <c r="H505" s="20"/>
      <c r="I505" s="99">
        <v>0.7</v>
      </c>
      <c r="J505" s="137"/>
      <c r="K505" s="36">
        <v>3.51</v>
      </c>
    </row>
    <row r="506" ht="20" customHeight="1" spans="1:11">
      <c r="A506" s="35">
        <v>504</v>
      </c>
      <c r="B506" s="132" t="s">
        <v>536</v>
      </c>
      <c r="C506" s="132" t="s">
        <v>679</v>
      </c>
      <c r="D506" s="59">
        <v>1.5</v>
      </c>
      <c r="E506" s="35"/>
      <c r="F506" s="136">
        <v>1.5</v>
      </c>
      <c r="G506" s="59">
        <f t="shared" si="7"/>
        <v>1.5</v>
      </c>
      <c r="H506" s="20"/>
      <c r="I506" s="99">
        <v>1.5</v>
      </c>
      <c r="J506" s="137"/>
      <c r="K506" s="36">
        <v>3.6</v>
      </c>
    </row>
    <row r="507" ht="20" customHeight="1" spans="1:11">
      <c r="A507" s="35">
        <v>505</v>
      </c>
      <c r="B507" s="132" t="s">
        <v>536</v>
      </c>
      <c r="C507" s="132" t="s">
        <v>680</v>
      </c>
      <c r="D507" s="59">
        <v>14</v>
      </c>
      <c r="E507" s="35"/>
      <c r="F507" s="136">
        <v>14</v>
      </c>
      <c r="G507" s="59">
        <f t="shared" si="7"/>
        <v>14</v>
      </c>
      <c r="H507" s="20"/>
      <c r="I507" s="99">
        <v>14</v>
      </c>
      <c r="J507" s="137"/>
      <c r="K507" s="36">
        <v>3.6</v>
      </c>
    </row>
    <row r="508" ht="20" customHeight="1" spans="1:11">
      <c r="A508" s="35">
        <v>506</v>
      </c>
      <c r="B508" s="132" t="s">
        <v>536</v>
      </c>
      <c r="C508" s="132" t="s">
        <v>681</v>
      </c>
      <c r="D508" s="59">
        <v>15.6</v>
      </c>
      <c r="E508" s="35"/>
      <c r="F508" s="136">
        <v>15.6</v>
      </c>
      <c r="G508" s="59">
        <f t="shared" si="7"/>
        <v>15.6</v>
      </c>
      <c r="H508" s="20"/>
      <c r="I508" s="99">
        <v>15.6</v>
      </c>
      <c r="J508" s="137"/>
      <c r="K508" s="36">
        <v>3.6</v>
      </c>
    </row>
    <row r="509" ht="20" customHeight="1" spans="1:11">
      <c r="A509" s="35">
        <v>507</v>
      </c>
      <c r="B509" s="132" t="s">
        <v>536</v>
      </c>
      <c r="C509" s="132" t="s">
        <v>682</v>
      </c>
      <c r="D509" s="59">
        <v>28.19</v>
      </c>
      <c r="E509" s="35"/>
      <c r="F509" s="136">
        <v>28.19</v>
      </c>
      <c r="G509" s="59">
        <f t="shared" si="7"/>
        <v>28.19</v>
      </c>
      <c r="H509" s="20"/>
      <c r="I509" s="99">
        <v>28.19</v>
      </c>
      <c r="J509" s="137"/>
      <c r="K509" s="36">
        <v>3.5</v>
      </c>
    </row>
    <row r="510" ht="20" customHeight="1" spans="1:11">
      <c r="A510" s="35">
        <v>508</v>
      </c>
      <c r="B510" s="132" t="s">
        <v>536</v>
      </c>
      <c r="C510" s="132" t="s">
        <v>683</v>
      </c>
      <c r="D510" s="59">
        <v>15</v>
      </c>
      <c r="E510" s="35"/>
      <c r="F510" s="136">
        <v>15</v>
      </c>
      <c r="G510" s="59">
        <f t="shared" si="7"/>
        <v>15</v>
      </c>
      <c r="H510" s="20"/>
      <c r="I510" s="99">
        <v>15</v>
      </c>
      <c r="J510" s="137"/>
      <c r="K510" s="36">
        <v>3.5</v>
      </c>
    </row>
    <row r="511" ht="20" customHeight="1" spans="1:11">
      <c r="A511" s="35">
        <v>509</v>
      </c>
      <c r="B511" s="132" t="s">
        <v>536</v>
      </c>
      <c r="C511" s="132" t="s">
        <v>684</v>
      </c>
      <c r="D511" s="59">
        <v>14</v>
      </c>
      <c r="E511" s="35"/>
      <c r="F511" s="136">
        <v>14</v>
      </c>
      <c r="G511" s="59">
        <f t="shared" si="7"/>
        <v>14</v>
      </c>
      <c r="H511" s="20"/>
      <c r="I511" s="99">
        <v>14</v>
      </c>
      <c r="J511" s="137"/>
      <c r="K511" s="36">
        <v>3.5</v>
      </c>
    </row>
    <row r="512" ht="20" customHeight="1" spans="1:11">
      <c r="A512" s="35">
        <v>510</v>
      </c>
      <c r="B512" s="132" t="s">
        <v>536</v>
      </c>
      <c r="C512" s="132" t="s">
        <v>685</v>
      </c>
      <c r="D512" s="59">
        <v>206.79</v>
      </c>
      <c r="E512" s="35"/>
      <c r="F512" s="136">
        <v>206.79</v>
      </c>
      <c r="G512" s="59">
        <f t="shared" si="7"/>
        <v>206.79</v>
      </c>
      <c r="H512" s="20">
        <v>206.7</v>
      </c>
      <c r="I512" s="99">
        <v>206.79</v>
      </c>
      <c r="J512" s="137"/>
      <c r="K512" s="36">
        <v>3.5</v>
      </c>
    </row>
    <row r="513" ht="20" customHeight="1" spans="1:11">
      <c r="A513" s="35">
        <v>511</v>
      </c>
      <c r="B513" s="132" t="s">
        <v>536</v>
      </c>
      <c r="C513" s="132" t="s">
        <v>686</v>
      </c>
      <c r="D513" s="59">
        <v>100.9</v>
      </c>
      <c r="E513" s="35"/>
      <c r="F513" s="136">
        <v>100.9</v>
      </c>
      <c r="G513" s="59">
        <f t="shared" si="7"/>
        <v>100.9</v>
      </c>
      <c r="H513" s="20"/>
      <c r="I513" s="99">
        <v>100.9</v>
      </c>
      <c r="J513" s="137"/>
      <c r="K513" s="36">
        <v>3.5</v>
      </c>
    </row>
    <row r="514" ht="20" customHeight="1" spans="1:11">
      <c r="A514" s="35">
        <v>512</v>
      </c>
      <c r="B514" s="132" t="s">
        <v>536</v>
      </c>
      <c r="C514" s="132" t="s">
        <v>687</v>
      </c>
      <c r="D514" s="59">
        <v>431.12</v>
      </c>
      <c r="E514" s="35"/>
      <c r="F514" s="136">
        <v>431.12</v>
      </c>
      <c r="G514" s="59">
        <f t="shared" si="7"/>
        <v>431.12</v>
      </c>
      <c r="H514" s="20"/>
      <c r="I514" s="99">
        <v>431.12</v>
      </c>
      <c r="J514" s="104"/>
      <c r="K514" s="36">
        <v>3.5</v>
      </c>
    </row>
    <row r="515" ht="20" customHeight="1" spans="1:11">
      <c r="A515" s="35">
        <v>513</v>
      </c>
      <c r="B515" s="132" t="s">
        <v>536</v>
      </c>
      <c r="C515" s="132" t="s">
        <v>688</v>
      </c>
      <c r="D515" s="59">
        <v>208.14</v>
      </c>
      <c r="E515" s="35"/>
      <c r="F515" s="136">
        <v>208.14</v>
      </c>
      <c r="G515" s="59">
        <f t="shared" ref="G515:G538" si="8">F515</f>
        <v>208.14</v>
      </c>
      <c r="H515" s="20"/>
      <c r="I515" s="99">
        <v>208.14</v>
      </c>
      <c r="J515" s="137"/>
      <c r="K515" s="36">
        <v>3.5</v>
      </c>
    </row>
    <row r="516" ht="20" customHeight="1" spans="1:11">
      <c r="A516" s="35">
        <v>514</v>
      </c>
      <c r="B516" s="132" t="s">
        <v>536</v>
      </c>
      <c r="C516" s="132" t="s">
        <v>689</v>
      </c>
      <c r="D516" s="59">
        <v>687.8</v>
      </c>
      <c r="E516" s="35"/>
      <c r="F516" s="136">
        <v>687.8</v>
      </c>
      <c r="G516" s="59">
        <f t="shared" si="8"/>
        <v>687.8</v>
      </c>
      <c r="H516" s="20">
        <v>687.8</v>
      </c>
      <c r="I516" s="99">
        <v>687.8</v>
      </c>
      <c r="J516" s="104"/>
      <c r="K516" s="36">
        <v>3.3</v>
      </c>
    </row>
    <row r="517" ht="20" customHeight="1" spans="1:11">
      <c r="A517" s="35">
        <v>515</v>
      </c>
      <c r="B517" s="132" t="s">
        <v>536</v>
      </c>
      <c r="C517" s="132" t="s">
        <v>690</v>
      </c>
      <c r="D517" s="59">
        <v>225.01</v>
      </c>
      <c r="E517" s="35"/>
      <c r="F517" s="136">
        <v>225.01</v>
      </c>
      <c r="G517" s="59">
        <f t="shared" si="8"/>
        <v>225.01</v>
      </c>
      <c r="H517" s="20"/>
      <c r="I517" s="99">
        <v>225.01</v>
      </c>
      <c r="J517" s="137"/>
      <c r="K517" s="36">
        <v>3.2</v>
      </c>
    </row>
    <row r="518" ht="20" customHeight="1" spans="1:11">
      <c r="A518" s="35">
        <v>516</v>
      </c>
      <c r="B518" s="132" t="s">
        <v>536</v>
      </c>
      <c r="C518" s="132" t="s">
        <v>691</v>
      </c>
      <c r="D518" s="59">
        <v>300.34</v>
      </c>
      <c r="E518" s="35"/>
      <c r="F518" s="136">
        <v>300.34</v>
      </c>
      <c r="G518" s="59">
        <f t="shared" si="8"/>
        <v>300.34</v>
      </c>
      <c r="H518" s="20">
        <v>300.34</v>
      </c>
      <c r="I518" s="99">
        <v>300.34</v>
      </c>
      <c r="J518" s="104"/>
      <c r="K518" s="36">
        <v>3.2</v>
      </c>
    </row>
    <row r="519" ht="20" customHeight="1" spans="1:11">
      <c r="A519" s="35">
        <v>517</v>
      </c>
      <c r="B519" s="132" t="s">
        <v>536</v>
      </c>
      <c r="C519" s="132" t="s">
        <v>692</v>
      </c>
      <c r="D519" s="59">
        <v>342.09</v>
      </c>
      <c r="E519" s="35"/>
      <c r="F519" s="136">
        <v>342.09</v>
      </c>
      <c r="G519" s="59">
        <f t="shared" si="8"/>
        <v>342.09</v>
      </c>
      <c r="H519" s="20"/>
      <c r="I519" s="99">
        <v>342.09</v>
      </c>
      <c r="J519" s="104"/>
      <c r="K519" s="36">
        <v>3</v>
      </c>
    </row>
    <row r="520" ht="20" customHeight="1" spans="1:11">
      <c r="A520" s="35">
        <v>518</v>
      </c>
      <c r="B520" s="132" t="s">
        <v>536</v>
      </c>
      <c r="C520" s="132" t="s">
        <v>525</v>
      </c>
      <c r="D520" s="59">
        <v>266.35</v>
      </c>
      <c r="E520" s="35"/>
      <c r="F520" s="136">
        <v>266.35</v>
      </c>
      <c r="G520" s="59">
        <f t="shared" si="8"/>
        <v>266.35</v>
      </c>
      <c r="H520" s="20"/>
      <c r="I520" s="99">
        <v>266.35</v>
      </c>
      <c r="J520" s="104"/>
      <c r="K520" s="36">
        <v>3</v>
      </c>
    </row>
    <row r="521" ht="20" customHeight="1" spans="1:11">
      <c r="A521" s="35">
        <v>519</v>
      </c>
      <c r="B521" s="132" t="s">
        <v>536</v>
      </c>
      <c r="C521" s="132" t="s">
        <v>693</v>
      </c>
      <c r="D521" s="59">
        <v>179.13</v>
      </c>
      <c r="E521" s="35"/>
      <c r="F521" s="136">
        <v>179.13</v>
      </c>
      <c r="G521" s="59">
        <f t="shared" si="8"/>
        <v>179.13</v>
      </c>
      <c r="H521" s="20">
        <v>179.1</v>
      </c>
      <c r="I521" s="99">
        <v>179.13</v>
      </c>
      <c r="J521" s="137"/>
      <c r="K521" s="36">
        <v>3</v>
      </c>
    </row>
    <row r="522" ht="20" customHeight="1" spans="1:11">
      <c r="A522" s="35">
        <v>520</v>
      </c>
      <c r="B522" s="132" t="s">
        <v>536</v>
      </c>
      <c r="C522" s="132" t="s">
        <v>694</v>
      </c>
      <c r="D522" s="59">
        <v>289.28</v>
      </c>
      <c r="E522" s="35"/>
      <c r="F522" s="136">
        <v>289.28</v>
      </c>
      <c r="G522" s="59">
        <f t="shared" si="8"/>
        <v>289.28</v>
      </c>
      <c r="H522" s="20"/>
      <c r="I522" s="99">
        <v>289.28</v>
      </c>
      <c r="J522" s="104"/>
      <c r="K522" s="36">
        <v>3</v>
      </c>
    </row>
    <row r="523" ht="20" customHeight="1" spans="1:11">
      <c r="A523" s="35">
        <v>521</v>
      </c>
      <c r="B523" s="132" t="s">
        <v>536</v>
      </c>
      <c r="C523" s="132" t="s">
        <v>695</v>
      </c>
      <c r="D523" s="59">
        <v>205.63</v>
      </c>
      <c r="E523" s="35"/>
      <c r="F523" s="136">
        <v>205.63</v>
      </c>
      <c r="G523" s="59">
        <f t="shared" si="8"/>
        <v>205.63</v>
      </c>
      <c r="H523" s="20"/>
      <c r="I523" s="99">
        <v>205.63</v>
      </c>
      <c r="J523" s="137"/>
      <c r="K523" s="36">
        <v>3</v>
      </c>
    </row>
    <row r="524" ht="20" customHeight="1" spans="1:11">
      <c r="A524" s="35">
        <v>522</v>
      </c>
      <c r="B524" s="132" t="s">
        <v>536</v>
      </c>
      <c r="C524" s="132" t="s">
        <v>696</v>
      </c>
      <c r="D524" s="59">
        <v>199.4</v>
      </c>
      <c r="E524" s="35"/>
      <c r="F524" s="136">
        <v>199.4</v>
      </c>
      <c r="G524" s="59">
        <f t="shared" si="8"/>
        <v>199.4</v>
      </c>
      <c r="H524" s="20"/>
      <c r="I524" s="99">
        <v>199.4</v>
      </c>
      <c r="J524" s="137"/>
      <c r="K524" s="36">
        <v>3</v>
      </c>
    </row>
    <row r="525" ht="20" customHeight="1" spans="1:11">
      <c r="A525" s="35">
        <v>523</v>
      </c>
      <c r="B525" s="132" t="s">
        <v>536</v>
      </c>
      <c r="C525" s="132" t="s">
        <v>697</v>
      </c>
      <c r="D525" s="59">
        <v>206.3</v>
      </c>
      <c r="E525" s="35"/>
      <c r="F525" s="136">
        <v>206.3</v>
      </c>
      <c r="G525" s="59">
        <f t="shared" si="8"/>
        <v>206.3</v>
      </c>
      <c r="H525" s="20"/>
      <c r="I525" s="99">
        <v>206.3</v>
      </c>
      <c r="J525" s="137"/>
      <c r="K525" s="36">
        <v>3</v>
      </c>
    </row>
    <row r="526" ht="20" customHeight="1" spans="1:11">
      <c r="A526" s="35">
        <v>524</v>
      </c>
      <c r="B526" s="132" t="s">
        <v>536</v>
      </c>
      <c r="C526" s="132" t="s">
        <v>698</v>
      </c>
      <c r="D526" s="59">
        <v>232.64</v>
      </c>
      <c r="E526" s="35"/>
      <c r="F526" s="136">
        <v>232.64</v>
      </c>
      <c r="G526" s="59">
        <f t="shared" si="8"/>
        <v>232.64</v>
      </c>
      <c r="H526" s="20"/>
      <c r="I526" s="99">
        <v>232.64</v>
      </c>
      <c r="J526" s="137"/>
      <c r="K526" s="36">
        <v>3</v>
      </c>
    </row>
    <row r="527" ht="20" customHeight="1" spans="1:11">
      <c r="A527" s="35">
        <v>525</v>
      </c>
      <c r="B527" s="132" t="s">
        <v>536</v>
      </c>
      <c r="C527" s="132" t="s">
        <v>699</v>
      </c>
      <c r="D527" s="59">
        <v>155.42</v>
      </c>
      <c r="E527" s="35"/>
      <c r="F527" s="136">
        <v>155.42</v>
      </c>
      <c r="G527" s="59">
        <f t="shared" si="8"/>
        <v>155.42</v>
      </c>
      <c r="H527" s="20"/>
      <c r="I527" s="99">
        <v>155.42</v>
      </c>
      <c r="J527" s="137"/>
      <c r="K527" s="36">
        <v>3</v>
      </c>
    </row>
    <row r="528" ht="20" customHeight="1" spans="1:11">
      <c r="A528" s="35">
        <v>526</v>
      </c>
      <c r="B528" s="132" t="s">
        <v>536</v>
      </c>
      <c r="C528" s="132" t="s">
        <v>700</v>
      </c>
      <c r="D528" s="59">
        <v>212.47</v>
      </c>
      <c r="E528" s="35"/>
      <c r="F528" s="136">
        <v>212.47</v>
      </c>
      <c r="G528" s="59">
        <f t="shared" si="8"/>
        <v>212.47</v>
      </c>
      <c r="H528" s="20"/>
      <c r="I528" s="99">
        <v>212.47</v>
      </c>
      <c r="J528" s="137"/>
      <c r="K528" s="36">
        <v>3</v>
      </c>
    </row>
    <row r="529" ht="20" customHeight="1" spans="1:11">
      <c r="A529" s="35">
        <v>527</v>
      </c>
      <c r="B529" s="132" t="s">
        <v>536</v>
      </c>
      <c r="C529" s="132" t="s">
        <v>701</v>
      </c>
      <c r="D529" s="59">
        <v>141.4</v>
      </c>
      <c r="E529" s="35"/>
      <c r="F529" s="136">
        <v>141.4</v>
      </c>
      <c r="G529" s="59">
        <f t="shared" si="8"/>
        <v>141.4</v>
      </c>
      <c r="H529" s="20"/>
      <c r="I529" s="99">
        <v>141.4</v>
      </c>
      <c r="J529" s="137"/>
      <c r="K529" s="36">
        <v>3</v>
      </c>
    </row>
    <row r="530" ht="20" customHeight="1" spans="1:11">
      <c r="A530" s="35">
        <v>528</v>
      </c>
      <c r="B530" s="132" t="s">
        <v>536</v>
      </c>
      <c r="C530" s="132" t="s">
        <v>421</v>
      </c>
      <c r="D530" s="59">
        <v>120</v>
      </c>
      <c r="E530" s="35"/>
      <c r="F530" s="136">
        <v>120</v>
      </c>
      <c r="G530" s="59">
        <f t="shared" si="8"/>
        <v>120</v>
      </c>
      <c r="H530" s="20"/>
      <c r="I530" s="99">
        <v>120</v>
      </c>
      <c r="J530" s="137"/>
      <c r="K530" s="36">
        <v>3</v>
      </c>
    </row>
    <row r="531" ht="20" customHeight="1" spans="1:11">
      <c r="A531" s="35">
        <v>529</v>
      </c>
      <c r="B531" s="132" t="s">
        <v>536</v>
      </c>
      <c r="C531" s="132" t="s">
        <v>702</v>
      </c>
      <c r="D531" s="59">
        <v>261</v>
      </c>
      <c r="E531" s="35"/>
      <c r="F531" s="136">
        <v>261</v>
      </c>
      <c r="G531" s="59">
        <f t="shared" si="8"/>
        <v>261</v>
      </c>
      <c r="H531" s="20"/>
      <c r="I531" s="99">
        <v>261</v>
      </c>
      <c r="J531" s="137"/>
      <c r="K531" s="36">
        <v>3</v>
      </c>
    </row>
    <row r="532" ht="20" customHeight="1" spans="1:11">
      <c r="A532" s="35">
        <v>530</v>
      </c>
      <c r="B532" s="132" t="s">
        <v>536</v>
      </c>
      <c r="C532" s="132" t="s">
        <v>418</v>
      </c>
      <c r="D532" s="59">
        <v>36.5</v>
      </c>
      <c r="E532" s="35"/>
      <c r="F532" s="136">
        <v>36.5</v>
      </c>
      <c r="G532" s="59">
        <f t="shared" si="8"/>
        <v>36.5</v>
      </c>
      <c r="H532" s="20"/>
      <c r="I532" s="99">
        <v>36.5</v>
      </c>
      <c r="J532" s="137"/>
      <c r="K532" s="36">
        <v>3</v>
      </c>
    </row>
    <row r="533" ht="20" customHeight="1" spans="1:11">
      <c r="A533" s="35">
        <v>531</v>
      </c>
      <c r="B533" s="132" t="s">
        <v>536</v>
      </c>
      <c r="C533" s="132" t="s">
        <v>703</v>
      </c>
      <c r="D533" s="59">
        <v>98.5</v>
      </c>
      <c r="E533" s="35"/>
      <c r="F533" s="136">
        <v>98.5</v>
      </c>
      <c r="G533" s="59">
        <f t="shared" si="8"/>
        <v>98.5</v>
      </c>
      <c r="H533" s="20"/>
      <c r="I533" s="99">
        <v>98.5</v>
      </c>
      <c r="J533" s="137"/>
      <c r="K533" s="36">
        <v>3</v>
      </c>
    </row>
    <row r="534" ht="20" customHeight="1" spans="1:11">
      <c r="A534" s="35">
        <v>532</v>
      </c>
      <c r="B534" s="132" t="s">
        <v>536</v>
      </c>
      <c r="C534" s="132" t="s">
        <v>419</v>
      </c>
      <c r="D534" s="59">
        <v>40</v>
      </c>
      <c r="E534" s="35"/>
      <c r="F534" s="136">
        <v>40</v>
      </c>
      <c r="G534" s="59">
        <f t="shared" si="8"/>
        <v>40</v>
      </c>
      <c r="H534" s="20"/>
      <c r="I534" s="99">
        <v>38.64</v>
      </c>
      <c r="J534" s="99">
        <v>1.36</v>
      </c>
      <c r="K534" s="36">
        <v>3</v>
      </c>
    </row>
    <row r="535" ht="20" customHeight="1" spans="1:11">
      <c r="A535" s="35">
        <v>533</v>
      </c>
      <c r="B535" s="132" t="s">
        <v>536</v>
      </c>
      <c r="C535" s="132" t="s">
        <v>71</v>
      </c>
      <c r="D535" s="59">
        <v>54.75</v>
      </c>
      <c r="E535" s="35"/>
      <c r="F535" s="136">
        <v>54.75</v>
      </c>
      <c r="G535" s="59">
        <f t="shared" si="8"/>
        <v>54.75</v>
      </c>
      <c r="H535" s="20"/>
      <c r="I535" s="99">
        <v>54.75</v>
      </c>
      <c r="J535" s="137"/>
      <c r="K535" s="36">
        <v>3</v>
      </c>
    </row>
    <row r="536" ht="20" customHeight="1" spans="1:11">
      <c r="A536" s="35">
        <v>534</v>
      </c>
      <c r="B536" s="132" t="s">
        <v>536</v>
      </c>
      <c r="C536" s="132" t="s">
        <v>532</v>
      </c>
      <c r="D536" s="59">
        <v>135</v>
      </c>
      <c r="E536" s="35"/>
      <c r="F536" s="136">
        <v>135</v>
      </c>
      <c r="G536" s="59">
        <f t="shared" si="8"/>
        <v>135</v>
      </c>
      <c r="H536" s="20"/>
      <c r="I536" s="99">
        <v>135</v>
      </c>
      <c r="J536" s="137"/>
      <c r="K536" s="36">
        <v>3</v>
      </c>
    </row>
    <row r="537" ht="20" customHeight="1" spans="1:11">
      <c r="A537" s="35">
        <v>535</v>
      </c>
      <c r="B537" s="132" t="s">
        <v>536</v>
      </c>
      <c r="C537" s="132" t="s">
        <v>425</v>
      </c>
      <c r="D537" s="59">
        <v>37.6</v>
      </c>
      <c r="E537" s="35"/>
      <c r="F537" s="136">
        <v>37.6</v>
      </c>
      <c r="G537" s="59">
        <f t="shared" si="8"/>
        <v>37.6</v>
      </c>
      <c r="H537" s="20"/>
      <c r="I537" s="99">
        <v>37.6</v>
      </c>
      <c r="J537" s="137"/>
      <c r="K537" s="36">
        <v>3</v>
      </c>
    </row>
    <row r="538" ht="20" customHeight="1" spans="1:11">
      <c r="A538" s="35">
        <v>536</v>
      </c>
      <c r="B538" s="132" t="s">
        <v>536</v>
      </c>
      <c r="C538" s="132" t="s">
        <v>199</v>
      </c>
      <c r="D538" s="59">
        <v>92.64</v>
      </c>
      <c r="E538" s="35"/>
      <c r="F538" s="136">
        <v>92.64</v>
      </c>
      <c r="G538" s="59">
        <f t="shared" si="8"/>
        <v>92.64</v>
      </c>
      <c r="H538" s="20"/>
      <c r="I538" s="99">
        <v>92.64</v>
      </c>
      <c r="J538" s="137"/>
      <c r="K538" s="36">
        <v>2.9</v>
      </c>
    </row>
    <row r="539" s="128" customFormat="1" ht="20" customHeight="1" spans="1:11">
      <c r="A539" s="138" t="s">
        <v>22</v>
      </c>
      <c r="B539" s="139"/>
      <c r="C539" s="140"/>
      <c r="D539" s="106">
        <f t="shared" ref="D539:J539" si="9">SUM(D2:D538)</f>
        <v>25284.95</v>
      </c>
      <c r="E539" s="106">
        <f t="shared" si="9"/>
        <v>0</v>
      </c>
      <c r="F539" s="106">
        <f t="shared" si="9"/>
        <v>24504.66</v>
      </c>
      <c r="G539" s="106">
        <f t="shared" si="9"/>
        <v>24504.66</v>
      </c>
      <c r="H539" s="106">
        <f t="shared" si="9"/>
        <v>8211.94</v>
      </c>
      <c r="I539" s="106">
        <f t="shared" si="9"/>
        <v>24499.42</v>
      </c>
      <c r="J539" s="106">
        <f t="shared" si="9"/>
        <v>5.24</v>
      </c>
      <c r="K539" s="141"/>
    </row>
  </sheetData>
  <autoFilter xmlns:etc="http://www.wps.cn/officeDocument/2017/etCustomData" ref="A2:K539" etc:filterBottomFollowUsedRange="0">
    <extLst/>
  </autoFilter>
  <mergeCells count="2">
    <mergeCell ref="A1:K1"/>
    <mergeCell ref="A539:C539"/>
  </mergeCells>
  <conditionalFormatting sqref="F512:F538">
    <cfRule type="duplicateValues" dxfId="0" priority="1"/>
  </conditionalFormatting>
  <dataValidations count="1">
    <dataValidation showErrorMessage="1" prompt="1 男&#10;2 女" sqref="F129 F338 F346:F347 F349:F355"/>
  </dataValidations>
  <printOptions horizontalCentered="1"/>
  <pageMargins left="0.393055555555556" right="0.393055555555556" top="0.786805555555556" bottom="0.590277777777778" header="0.5" footer="0.393055555555556"/>
  <pageSetup paperSize="9" scale="87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24"/>
  <sheetViews>
    <sheetView workbookViewId="0">
      <pane ySplit="2" topLeftCell="A261" activePane="bottomLeft" state="frozen"/>
      <selection/>
      <selection pane="bottomLeft" activeCell="L261" sqref="L261"/>
    </sheetView>
  </sheetViews>
  <sheetFormatPr defaultColWidth="8.2" defaultRowHeight="13.5"/>
  <cols>
    <col min="1" max="1" width="6.3" style="47" customWidth="1"/>
    <col min="2" max="2" width="10.8" style="47" customWidth="1"/>
    <col min="3" max="3" width="18.875" style="91" customWidth="1"/>
    <col min="4" max="4" width="15.4" style="91" customWidth="1"/>
    <col min="5" max="5" width="11.9" style="91" customWidth="1"/>
    <col min="6" max="6" width="12" style="47" customWidth="1"/>
    <col min="7" max="8" width="10" style="47" customWidth="1"/>
    <col min="9" max="10" width="8.2" style="47" customWidth="1"/>
    <col min="11" max="11" width="12.125" style="91" hidden="1" customWidth="1"/>
    <col min="12" max="16384" width="8.2" style="47"/>
  </cols>
  <sheetData>
    <row r="1" s="47" customFormat="1" ht="35" customHeight="1" spans="1:11">
      <c r="A1" s="7" t="s">
        <v>704</v>
      </c>
      <c r="B1" s="7"/>
      <c r="C1" s="57"/>
      <c r="D1" s="7"/>
      <c r="E1" s="7"/>
      <c r="F1" s="7"/>
      <c r="G1" s="7"/>
      <c r="H1" s="7"/>
      <c r="I1" s="7"/>
      <c r="J1" s="7"/>
      <c r="K1" s="7"/>
    </row>
    <row r="2" s="2" customFormat="1" ht="35" customHeight="1" spans="1:11">
      <c r="A2" s="8" t="s">
        <v>24</v>
      </c>
      <c r="B2" s="8" t="s">
        <v>25</v>
      </c>
      <c r="C2" s="8" t="s">
        <v>26</v>
      </c>
      <c r="D2" s="8" t="s">
        <v>27</v>
      </c>
      <c r="E2" s="8" t="s">
        <v>177</v>
      </c>
      <c r="F2" s="8" t="s">
        <v>29</v>
      </c>
      <c r="G2" s="8" t="s">
        <v>4</v>
      </c>
      <c r="H2" s="8" t="s">
        <v>6</v>
      </c>
      <c r="I2" s="11" t="s">
        <v>30</v>
      </c>
      <c r="J2" s="11" t="s">
        <v>8</v>
      </c>
      <c r="K2" s="8" t="s">
        <v>31</v>
      </c>
    </row>
    <row r="3" s="47" customFormat="1" ht="20" customHeight="1" spans="1:11">
      <c r="A3" s="8">
        <f>ROW()-2</f>
        <v>1</v>
      </c>
      <c r="B3" s="30" t="s">
        <v>705</v>
      </c>
      <c r="C3" s="111" t="s">
        <v>706</v>
      </c>
      <c r="D3" s="59">
        <v>10</v>
      </c>
      <c r="E3" s="20"/>
      <c r="F3" s="59">
        <v>10</v>
      </c>
      <c r="G3" s="104">
        <f>F3</f>
        <v>10</v>
      </c>
      <c r="H3" s="20"/>
      <c r="I3" s="59">
        <f>F3-J3</f>
        <v>10</v>
      </c>
      <c r="J3" s="20"/>
      <c r="K3" s="20">
        <v>10</v>
      </c>
    </row>
    <row r="4" s="47" customFormat="1" ht="20" customHeight="1" spans="1:11">
      <c r="A4" s="8">
        <f t="shared" ref="A4:A67" si="0">ROW()-2</f>
        <v>2</v>
      </c>
      <c r="B4" s="30" t="s">
        <v>705</v>
      </c>
      <c r="C4" s="111" t="s">
        <v>707</v>
      </c>
      <c r="D4" s="104">
        <v>413.7</v>
      </c>
      <c r="E4" s="20"/>
      <c r="F4" s="104">
        <v>413.7</v>
      </c>
      <c r="G4" s="104">
        <f t="shared" ref="G4:G43" si="1">F4</f>
        <v>413.7</v>
      </c>
      <c r="H4" s="20"/>
      <c r="I4" s="59">
        <f t="shared" ref="I4:I43" si="2">F4-J4</f>
        <v>413.7</v>
      </c>
      <c r="J4" s="20"/>
      <c r="K4" s="20">
        <v>413.7</v>
      </c>
    </row>
    <row r="5" s="47" customFormat="1" ht="20" customHeight="1" spans="1:11">
      <c r="A5" s="8">
        <f t="shared" si="0"/>
        <v>3</v>
      </c>
      <c r="B5" s="30" t="s">
        <v>705</v>
      </c>
      <c r="C5" s="111" t="s">
        <v>708</v>
      </c>
      <c r="D5" s="104">
        <v>300.22</v>
      </c>
      <c r="E5" s="20"/>
      <c r="F5" s="104">
        <v>300.22</v>
      </c>
      <c r="G5" s="104">
        <f t="shared" si="1"/>
        <v>300.22</v>
      </c>
      <c r="H5" s="20"/>
      <c r="I5" s="59">
        <f t="shared" si="2"/>
        <v>300.22</v>
      </c>
      <c r="J5" s="20"/>
      <c r="K5" s="20">
        <v>307.92</v>
      </c>
    </row>
    <row r="6" s="47" customFormat="1" ht="20" customHeight="1" spans="1:11">
      <c r="A6" s="8">
        <f t="shared" si="0"/>
        <v>4</v>
      </c>
      <c r="B6" s="30" t="s">
        <v>705</v>
      </c>
      <c r="C6" s="111" t="s">
        <v>709</v>
      </c>
      <c r="D6" s="104">
        <v>300.9</v>
      </c>
      <c r="E6" s="20"/>
      <c r="F6" s="104">
        <v>300.9</v>
      </c>
      <c r="G6" s="104">
        <f t="shared" si="1"/>
        <v>300.9</v>
      </c>
      <c r="H6" s="20"/>
      <c r="I6" s="59">
        <f t="shared" si="2"/>
        <v>300.9</v>
      </c>
      <c r="J6" s="20"/>
      <c r="K6" s="20">
        <v>300.9</v>
      </c>
    </row>
    <row r="7" s="47" customFormat="1" ht="20" customHeight="1" spans="1:11">
      <c r="A7" s="8">
        <f t="shared" si="0"/>
        <v>5</v>
      </c>
      <c r="B7" s="30" t="s">
        <v>705</v>
      </c>
      <c r="C7" s="111" t="s">
        <v>710</v>
      </c>
      <c r="D7" s="104">
        <v>261.2</v>
      </c>
      <c r="E7" s="20"/>
      <c r="F7" s="104">
        <v>261.2</v>
      </c>
      <c r="G7" s="104">
        <f t="shared" si="1"/>
        <v>261.2</v>
      </c>
      <c r="H7" s="20"/>
      <c r="I7" s="59">
        <f t="shared" si="2"/>
        <v>261.2</v>
      </c>
      <c r="J7" s="20"/>
      <c r="K7" s="20">
        <v>261.2</v>
      </c>
    </row>
    <row r="8" s="47" customFormat="1" ht="20" customHeight="1" spans="1:11">
      <c r="A8" s="8">
        <f t="shared" si="0"/>
        <v>6</v>
      </c>
      <c r="B8" s="30" t="s">
        <v>705</v>
      </c>
      <c r="C8" s="111" t="s">
        <v>711</v>
      </c>
      <c r="D8" s="104">
        <v>49.89</v>
      </c>
      <c r="E8" s="20"/>
      <c r="F8" s="104">
        <v>49.89</v>
      </c>
      <c r="G8" s="104">
        <f t="shared" si="1"/>
        <v>49.89</v>
      </c>
      <c r="H8" s="20"/>
      <c r="I8" s="59">
        <f t="shared" si="2"/>
        <v>49.89</v>
      </c>
      <c r="J8" s="20"/>
      <c r="K8" s="20">
        <v>49.89</v>
      </c>
    </row>
    <row r="9" s="47" customFormat="1" ht="20" customHeight="1" spans="1:11">
      <c r="A9" s="8">
        <f t="shared" si="0"/>
        <v>7</v>
      </c>
      <c r="B9" s="30" t="s">
        <v>705</v>
      </c>
      <c r="C9" s="111" t="s">
        <v>712</v>
      </c>
      <c r="D9" s="104">
        <v>70</v>
      </c>
      <c r="E9" s="20"/>
      <c r="F9" s="104">
        <v>70</v>
      </c>
      <c r="G9" s="104">
        <f t="shared" si="1"/>
        <v>70</v>
      </c>
      <c r="H9" s="20"/>
      <c r="I9" s="59">
        <f t="shared" si="2"/>
        <v>70</v>
      </c>
      <c r="J9" s="20"/>
      <c r="K9" s="20">
        <v>80.73</v>
      </c>
    </row>
    <row r="10" s="47" customFormat="1" ht="20" customHeight="1" spans="1:11">
      <c r="A10" s="8">
        <f t="shared" si="0"/>
        <v>8</v>
      </c>
      <c r="B10" s="30" t="s">
        <v>705</v>
      </c>
      <c r="C10" s="111" t="s">
        <v>713</v>
      </c>
      <c r="D10" s="104">
        <v>150</v>
      </c>
      <c r="E10" s="20"/>
      <c r="F10" s="104">
        <v>150</v>
      </c>
      <c r="G10" s="104">
        <f t="shared" si="1"/>
        <v>150</v>
      </c>
      <c r="H10" s="20"/>
      <c r="I10" s="59">
        <f t="shared" si="2"/>
        <v>150</v>
      </c>
      <c r="J10" s="20"/>
      <c r="K10" s="20">
        <v>150</v>
      </c>
    </row>
    <row r="11" s="47" customFormat="1" ht="20" customHeight="1" spans="1:11">
      <c r="A11" s="8">
        <f t="shared" si="0"/>
        <v>9</v>
      </c>
      <c r="B11" s="30" t="s">
        <v>705</v>
      </c>
      <c r="C11" s="111" t="s">
        <v>685</v>
      </c>
      <c r="D11" s="104">
        <v>83</v>
      </c>
      <c r="E11" s="20"/>
      <c r="F11" s="104">
        <v>83</v>
      </c>
      <c r="G11" s="104">
        <f t="shared" si="1"/>
        <v>83</v>
      </c>
      <c r="H11" s="20"/>
      <c r="I11" s="59">
        <f t="shared" si="2"/>
        <v>83</v>
      </c>
      <c r="J11" s="20"/>
      <c r="K11" s="20">
        <v>83</v>
      </c>
    </row>
    <row r="12" s="47" customFormat="1" ht="20" customHeight="1" spans="1:11">
      <c r="A12" s="8">
        <f t="shared" si="0"/>
        <v>10</v>
      </c>
      <c r="B12" s="30" t="s">
        <v>705</v>
      </c>
      <c r="C12" s="111" t="s">
        <v>714</v>
      </c>
      <c r="D12" s="104">
        <v>148</v>
      </c>
      <c r="E12" s="20"/>
      <c r="F12" s="104">
        <v>148</v>
      </c>
      <c r="G12" s="104">
        <f t="shared" si="1"/>
        <v>148</v>
      </c>
      <c r="H12" s="20"/>
      <c r="I12" s="59">
        <f t="shared" si="2"/>
        <v>148</v>
      </c>
      <c r="J12" s="20"/>
      <c r="K12" s="20">
        <v>156</v>
      </c>
    </row>
    <row r="13" s="47" customFormat="1" ht="20" customHeight="1" spans="1:11">
      <c r="A13" s="8">
        <f t="shared" si="0"/>
        <v>11</v>
      </c>
      <c r="B13" s="30" t="s">
        <v>705</v>
      </c>
      <c r="C13" s="111" t="s">
        <v>715</v>
      </c>
      <c r="D13" s="104">
        <v>39.5</v>
      </c>
      <c r="E13" s="20"/>
      <c r="F13" s="104">
        <v>39.5</v>
      </c>
      <c r="G13" s="104">
        <f t="shared" si="1"/>
        <v>39.5</v>
      </c>
      <c r="H13" s="20"/>
      <c r="I13" s="59">
        <f t="shared" si="2"/>
        <v>39.5</v>
      </c>
      <c r="J13" s="20"/>
      <c r="K13" s="20">
        <v>41</v>
      </c>
    </row>
    <row r="14" s="47" customFormat="1" ht="20" customHeight="1" spans="1:11">
      <c r="A14" s="8">
        <f t="shared" si="0"/>
        <v>12</v>
      </c>
      <c r="B14" s="30" t="s">
        <v>705</v>
      </c>
      <c r="C14" s="111" t="s">
        <v>716</v>
      </c>
      <c r="D14" s="104">
        <v>12</v>
      </c>
      <c r="E14" s="20"/>
      <c r="F14" s="104">
        <v>12</v>
      </c>
      <c r="G14" s="104">
        <f t="shared" si="1"/>
        <v>12</v>
      </c>
      <c r="H14" s="20"/>
      <c r="I14" s="59">
        <f t="shared" si="2"/>
        <v>12</v>
      </c>
      <c r="J14" s="20"/>
      <c r="K14" s="20">
        <v>12</v>
      </c>
    </row>
    <row r="15" s="47" customFormat="1" ht="20" customHeight="1" spans="1:11">
      <c r="A15" s="8">
        <f t="shared" si="0"/>
        <v>13</v>
      </c>
      <c r="B15" s="30" t="s">
        <v>705</v>
      </c>
      <c r="C15" s="111" t="s">
        <v>717</v>
      </c>
      <c r="D15" s="104">
        <v>10.5</v>
      </c>
      <c r="E15" s="20"/>
      <c r="F15" s="104">
        <v>10.5</v>
      </c>
      <c r="G15" s="104">
        <f t="shared" si="1"/>
        <v>10.5</v>
      </c>
      <c r="H15" s="20"/>
      <c r="I15" s="59">
        <f t="shared" si="2"/>
        <v>10.5</v>
      </c>
      <c r="J15" s="20"/>
      <c r="K15" s="20">
        <v>10.5</v>
      </c>
    </row>
    <row r="16" s="47" customFormat="1" ht="20" customHeight="1" spans="1:11">
      <c r="A16" s="8">
        <f t="shared" si="0"/>
        <v>14</v>
      </c>
      <c r="B16" s="30" t="s">
        <v>705</v>
      </c>
      <c r="C16" s="111" t="s">
        <v>718</v>
      </c>
      <c r="D16" s="104">
        <v>10</v>
      </c>
      <c r="E16" s="20"/>
      <c r="F16" s="104">
        <v>10</v>
      </c>
      <c r="G16" s="104">
        <f t="shared" si="1"/>
        <v>10</v>
      </c>
      <c r="H16" s="20"/>
      <c r="I16" s="59">
        <f t="shared" si="2"/>
        <v>10</v>
      </c>
      <c r="J16" s="20"/>
      <c r="K16" s="20">
        <v>10</v>
      </c>
    </row>
    <row r="17" s="47" customFormat="1" ht="20" customHeight="1" spans="1:11">
      <c r="A17" s="8">
        <f t="shared" si="0"/>
        <v>15</v>
      </c>
      <c r="B17" s="30" t="s">
        <v>705</v>
      </c>
      <c r="C17" s="111" t="s">
        <v>719</v>
      </c>
      <c r="D17" s="112">
        <v>278.8</v>
      </c>
      <c r="E17" s="20"/>
      <c r="F17" s="113">
        <v>278.8</v>
      </c>
      <c r="G17" s="104">
        <f t="shared" si="1"/>
        <v>278.8</v>
      </c>
      <c r="H17" s="20">
        <v>256</v>
      </c>
      <c r="I17" s="59">
        <f t="shared" si="2"/>
        <v>278.8</v>
      </c>
      <c r="J17" s="20"/>
      <c r="K17" s="20">
        <v>501.75</v>
      </c>
    </row>
    <row r="18" s="47" customFormat="1" ht="20" customHeight="1" spans="1:11">
      <c r="A18" s="8">
        <f t="shared" si="0"/>
        <v>16</v>
      </c>
      <c r="B18" s="30" t="s">
        <v>705</v>
      </c>
      <c r="C18" s="111" t="s">
        <v>720</v>
      </c>
      <c r="D18" s="100">
        <v>23</v>
      </c>
      <c r="E18" s="20"/>
      <c r="F18" s="100">
        <v>23</v>
      </c>
      <c r="G18" s="104">
        <f t="shared" si="1"/>
        <v>23</v>
      </c>
      <c r="H18" s="20"/>
      <c r="I18" s="59">
        <f t="shared" si="2"/>
        <v>23</v>
      </c>
      <c r="J18" s="20"/>
      <c r="K18" s="20">
        <v>25.87</v>
      </c>
    </row>
    <row r="19" s="47" customFormat="1" ht="20" customHeight="1" spans="1:11">
      <c r="A19" s="8">
        <f t="shared" si="0"/>
        <v>17</v>
      </c>
      <c r="B19" s="30" t="s">
        <v>705</v>
      </c>
      <c r="C19" s="30" t="s">
        <v>721</v>
      </c>
      <c r="D19" s="104">
        <v>8</v>
      </c>
      <c r="E19" s="20"/>
      <c r="F19" s="104">
        <v>8</v>
      </c>
      <c r="G19" s="104">
        <f t="shared" si="1"/>
        <v>8</v>
      </c>
      <c r="H19" s="20"/>
      <c r="I19" s="59">
        <f t="shared" si="2"/>
        <v>8</v>
      </c>
      <c r="J19" s="20"/>
      <c r="K19" s="20">
        <v>8</v>
      </c>
    </row>
    <row r="20" s="47" customFormat="1" ht="20" customHeight="1" spans="1:11">
      <c r="A20" s="8">
        <f t="shared" si="0"/>
        <v>18</v>
      </c>
      <c r="B20" s="30" t="s">
        <v>705</v>
      </c>
      <c r="C20" s="30" t="s">
        <v>722</v>
      </c>
      <c r="D20" s="104">
        <v>5</v>
      </c>
      <c r="E20" s="20"/>
      <c r="F20" s="104">
        <v>5</v>
      </c>
      <c r="G20" s="104">
        <f t="shared" si="1"/>
        <v>5</v>
      </c>
      <c r="H20" s="20"/>
      <c r="I20" s="59">
        <f t="shared" si="2"/>
        <v>5</v>
      </c>
      <c r="J20" s="20"/>
      <c r="K20" s="20">
        <v>5</v>
      </c>
    </row>
    <row r="21" s="47" customFormat="1" ht="20" customHeight="1" spans="1:11">
      <c r="A21" s="8">
        <f t="shared" si="0"/>
        <v>19</v>
      </c>
      <c r="B21" s="30" t="s">
        <v>705</v>
      </c>
      <c r="C21" s="30" t="s">
        <v>723</v>
      </c>
      <c r="D21" s="104">
        <v>5.5</v>
      </c>
      <c r="E21" s="20"/>
      <c r="F21" s="104">
        <v>5.5</v>
      </c>
      <c r="G21" s="104">
        <f t="shared" si="1"/>
        <v>5.5</v>
      </c>
      <c r="H21" s="20"/>
      <c r="I21" s="59">
        <f t="shared" si="2"/>
        <v>5.5</v>
      </c>
      <c r="J21" s="20"/>
      <c r="K21" s="20">
        <v>5.5</v>
      </c>
    </row>
    <row r="22" s="47" customFormat="1" ht="20" customHeight="1" spans="1:11">
      <c r="A22" s="8">
        <f t="shared" si="0"/>
        <v>20</v>
      </c>
      <c r="B22" s="30" t="s">
        <v>705</v>
      </c>
      <c r="C22" s="30" t="s">
        <v>724</v>
      </c>
      <c r="D22" s="104">
        <v>7</v>
      </c>
      <c r="E22" s="20"/>
      <c r="F22" s="104">
        <v>7</v>
      </c>
      <c r="G22" s="104">
        <f t="shared" si="1"/>
        <v>7</v>
      </c>
      <c r="H22" s="20"/>
      <c r="I22" s="59">
        <f t="shared" si="2"/>
        <v>7</v>
      </c>
      <c r="J22" s="20"/>
      <c r="K22" s="20">
        <v>7</v>
      </c>
    </row>
    <row r="23" s="47" customFormat="1" ht="20" customHeight="1" spans="1:11">
      <c r="A23" s="8">
        <f t="shared" si="0"/>
        <v>21</v>
      </c>
      <c r="B23" s="30" t="s">
        <v>705</v>
      </c>
      <c r="C23" s="111" t="s">
        <v>725</v>
      </c>
      <c r="D23" s="114">
        <v>8</v>
      </c>
      <c r="E23" s="20"/>
      <c r="F23" s="114">
        <v>8</v>
      </c>
      <c r="G23" s="104">
        <f t="shared" si="1"/>
        <v>8</v>
      </c>
      <c r="H23" s="20"/>
      <c r="I23" s="59">
        <f t="shared" si="2"/>
        <v>8</v>
      </c>
      <c r="J23" s="20"/>
      <c r="K23" s="20">
        <v>8</v>
      </c>
    </row>
    <row r="24" s="47" customFormat="1" ht="20" customHeight="1" spans="1:11">
      <c r="A24" s="8">
        <f t="shared" si="0"/>
        <v>22</v>
      </c>
      <c r="B24" s="30" t="s">
        <v>705</v>
      </c>
      <c r="C24" s="111" t="s">
        <v>726</v>
      </c>
      <c r="D24" s="114">
        <v>5</v>
      </c>
      <c r="E24" s="20"/>
      <c r="F24" s="114">
        <v>5</v>
      </c>
      <c r="G24" s="104">
        <f t="shared" si="1"/>
        <v>5</v>
      </c>
      <c r="H24" s="20"/>
      <c r="I24" s="59">
        <f t="shared" si="2"/>
        <v>5</v>
      </c>
      <c r="J24" s="20"/>
      <c r="K24" s="20">
        <v>5</v>
      </c>
    </row>
    <row r="25" s="47" customFormat="1" ht="20" customHeight="1" spans="1:11">
      <c r="A25" s="8">
        <f t="shared" si="0"/>
        <v>23</v>
      </c>
      <c r="B25" s="30" t="s">
        <v>705</v>
      </c>
      <c r="C25" s="111" t="s">
        <v>727</v>
      </c>
      <c r="D25" s="114">
        <v>5</v>
      </c>
      <c r="E25" s="20"/>
      <c r="F25" s="114">
        <v>5</v>
      </c>
      <c r="G25" s="104">
        <f t="shared" si="1"/>
        <v>5</v>
      </c>
      <c r="H25" s="20"/>
      <c r="I25" s="59">
        <f t="shared" si="2"/>
        <v>5</v>
      </c>
      <c r="J25" s="20"/>
      <c r="K25" s="20">
        <v>5</v>
      </c>
    </row>
    <row r="26" s="47" customFormat="1" ht="20" customHeight="1" spans="1:11">
      <c r="A26" s="8">
        <f t="shared" si="0"/>
        <v>24</v>
      </c>
      <c r="B26" s="30" t="s">
        <v>705</v>
      </c>
      <c r="C26" s="111" t="s">
        <v>728</v>
      </c>
      <c r="D26" s="114">
        <v>6</v>
      </c>
      <c r="E26" s="20"/>
      <c r="F26" s="114">
        <v>6</v>
      </c>
      <c r="G26" s="104">
        <f t="shared" si="1"/>
        <v>6</v>
      </c>
      <c r="H26" s="20"/>
      <c r="I26" s="59">
        <f t="shared" si="2"/>
        <v>6</v>
      </c>
      <c r="J26" s="20"/>
      <c r="K26" s="20">
        <v>6</v>
      </c>
    </row>
    <row r="27" s="47" customFormat="1" ht="20" customHeight="1" spans="1:11">
      <c r="A27" s="8">
        <f t="shared" si="0"/>
        <v>25</v>
      </c>
      <c r="B27" s="30" t="s">
        <v>705</v>
      </c>
      <c r="C27" s="111" t="s">
        <v>729</v>
      </c>
      <c r="D27" s="114">
        <v>9</v>
      </c>
      <c r="E27" s="20"/>
      <c r="F27" s="114">
        <v>9</v>
      </c>
      <c r="G27" s="104">
        <f t="shared" si="1"/>
        <v>9</v>
      </c>
      <c r="H27" s="20"/>
      <c r="I27" s="59">
        <f t="shared" si="2"/>
        <v>9</v>
      </c>
      <c r="J27" s="20"/>
      <c r="K27" s="20">
        <v>9</v>
      </c>
    </row>
    <row r="28" s="47" customFormat="1" ht="20" customHeight="1" spans="1:11">
      <c r="A28" s="8">
        <f t="shared" si="0"/>
        <v>26</v>
      </c>
      <c r="B28" s="30" t="s">
        <v>705</v>
      </c>
      <c r="C28" s="111" t="s">
        <v>730</v>
      </c>
      <c r="D28" s="114">
        <v>6</v>
      </c>
      <c r="E28" s="20"/>
      <c r="F28" s="114">
        <v>6</v>
      </c>
      <c r="G28" s="104">
        <f t="shared" si="1"/>
        <v>6</v>
      </c>
      <c r="H28" s="20"/>
      <c r="I28" s="59">
        <f t="shared" si="2"/>
        <v>6</v>
      </c>
      <c r="J28" s="20"/>
      <c r="K28" s="20">
        <v>6</v>
      </c>
    </row>
    <row r="29" s="47" customFormat="1" ht="20" customHeight="1" spans="1:11">
      <c r="A29" s="8">
        <f t="shared" si="0"/>
        <v>27</v>
      </c>
      <c r="B29" s="30" t="s">
        <v>705</v>
      </c>
      <c r="C29" s="111" t="s">
        <v>731</v>
      </c>
      <c r="D29" s="114">
        <v>5</v>
      </c>
      <c r="E29" s="20"/>
      <c r="F29" s="114">
        <v>5</v>
      </c>
      <c r="G29" s="104">
        <f t="shared" si="1"/>
        <v>5</v>
      </c>
      <c r="H29" s="20"/>
      <c r="I29" s="59">
        <f t="shared" si="2"/>
        <v>5</v>
      </c>
      <c r="J29" s="20"/>
      <c r="K29" s="20">
        <v>5</v>
      </c>
    </row>
    <row r="30" s="47" customFormat="1" ht="20" customHeight="1" spans="1:11">
      <c r="A30" s="8">
        <f t="shared" si="0"/>
        <v>28</v>
      </c>
      <c r="B30" s="30" t="s">
        <v>705</v>
      </c>
      <c r="C30" s="111" t="s">
        <v>732</v>
      </c>
      <c r="D30" s="114">
        <v>8</v>
      </c>
      <c r="E30" s="20"/>
      <c r="F30" s="114">
        <v>8</v>
      </c>
      <c r="G30" s="104">
        <f t="shared" si="1"/>
        <v>8</v>
      </c>
      <c r="H30" s="20"/>
      <c r="I30" s="59">
        <f t="shared" si="2"/>
        <v>8</v>
      </c>
      <c r="J30" s="20"/>
      <c r="K30" s="20">
        <v>8</v>
      </c>
    </row>
    <row r="31" s="47" customFormat="1" ht="20" customHeight="1" spans="1:11">
      <c r="A31" s="8">
        <f t="shared" si="0"/>
        <v>29</v>
      </c>
      <c r="B31" s="30" t="s">
        <v>705</v>
      </c>
      <c r="C31" s="111" t="s">
        <v>733</v>
      </c>
      <c r="D31" s="114">
        <v>6.3</v>
      </c>
      <c r="E31" s="20"/>
      <c r="F31" s="114">
        <v>6.3</v>
      </c>
      <c r="G31" s="104">
        <f t="shared" si="1"/>
        <v>6.3</v>
      </c>
      <c r="H31" s="20"/>
      <c r="I31" s="59">
        <f t="shared" si="2"/>
        <v>6.3</v>
      </c>
      <c r="J31" s="20"/>
      <c r="K31" s="20">
        <v>6.3</v>
      </c>
    </row>
    <row r="32" s="47" customFormat="1" ht="20" customHeight="1" spans="1:11">
      <c r="A32" s="8">
        <f t="shared" si="0"/>
        <v>30</v>
      </c>
      <c r="B32" s="30" t="s">
        <v>705</v>
      </c>
      <c r="C32" s="111" t="s">
        <v>734</v>
      </c>
      <c r="D32" s="114">
        <v>5.5</v>
      </c>
      <c r="E32" s="20"/>
      <c r="F32" s="114">
        <v>5.5</v>
      </c>
      <c r="G32" s="104">
        <f t="shared" si="1"/>
        <v>5.5</v>
      </c>
      <c r="H32" s="20"/>
      <c r="I32" s="59">
        <f t="shared" si="2"/>
        <v>5.5</v>
      </c>
      <c r="J32" s="20"/>
      <c r="K32" s="20">
        <v>5.5</v>
      </c>
    </row>
    <row r="33" s="47" customFormat="1" ht="20" customHeight="1" spans="1:11">
      <c r="A33" s="8">
        <f t="shared" si="0"/>
        <v>31</v>
      </c>
      <c r="B33" s="30" t="s">
        <v>705</v>
      </c>
      <c r="C33" s="111" t="s">
        <v>735</v>
      </c>
      <c r="D33" s="114">
        <v>7.5</v>
      </c>
      <c r="E33" s="20"/>
      <c r="F33" s="114">
        <v>7.5</v>
      </c>
      <c r="G33" s="104">
        <f t="shared" si="1"/>
        <v>7.5</v>
      </c>
      <c r="H33" s="20"/>
      <c r="I33" s="59">
        <f t="shared" si="2"/>
        <v>7.5</v>
      </c>
      <c r="J33" s="20"/>
      <c r="K33" s="20">
        <v>7.5</v>
      </c>
    </row>
    <row r="34" s="47" customFormat="1" ht="20" customHeight="1" spans="1:11">
      <c r="A34" s="8">
        <f t="shared" si="0"/>
        <v>32</v>
      </c>
      <c r="B34" s="32" t="s">
        <v>736</v>
      </c>
      <c r="C34" s="111" t="s">
        <v>737</v>
      </c>
      <c r="D34" s="114">
        <v>100</v>
      </c>
      <c r="E34" s="20"/>
      <c r="F34" s="114">
        <v>100</v>
      </c>
      <c r="G34" s="104">
        <f t="shared" si="1"/>
        <v>100</v>
      </c>
      <c r="H34" s="20"/>
      <c r="I34" s="59">
        <f t="shared" si="2"/>
        <v>100</v>
      </c>
      <c r="J34" s="20"/>
      <c r="K34" s="20">
        <v>250.52</v>
      </c>
    </row>
    <row r="35" s="47" customFormat="1" ht="20" customHeight="1" spans="1:11">
      <c r="A35" s="8">
        <f t="shared" si="0"/>
        <v>33</v>
      </c>
      <c r="B35" s="32" t="s">
        <v>736</v>
      </c>
      <c r="C35" s="111" t="s">
        <v>738</v>
      </c>
      <c r="D35" s="114">
        <v>135</v>
      </c>
      <c r="E35" s="20"/>
      <c r="F35" s="114">
        <v>135</v>
      </c>
      <c r="G35" s="104">
        <f t="shared" si="1"/>
        <v>135</v>
      </c>
      <c r="H35" s="20"/>
      <c r="I35" s="59">
        <f t="shared" si="2"/>
        <v>135</v>
      </c>
      <c r="J35" s="20"/>
      <c r="K35" s="20">
        <v>141.038</v>
      </c>
    </row>
    <row r="36" s="47" customFormat="1" ht="20" customHeight="1" spans="1:11">
      <c r="A36" s="8">
        <f t="shared" si="0"/>
        <v>34</v>
      </c>
      <c r="B36" s="32" t="s">
        <v>736</v>
      </c>
      <c r="C36" s="111" t="s">
        <v>739</v>
      </c>
      <c r="D36" s="114">
        <v>226</v>
      </c>
      <c r="E36" s="20"/>
      <c r="F36" s="114">
        <v>226</v>
      </c>
      <c r="G36" s="104">
        <f t="shared" si="1"/>
        <v>226</v>
      </c>
      <c r="H36" s="20"/>
      <c r="I36" s="59">
        <f t="shared" si="2"/>
        <v>226</v>
      </c>
      <c r="J36" s="20"/>
      <c r="K36" s="20">
        <v>347.53</v>
      </c>
    </row>
    <row r="37" s="47" customFormat="1" ht="20" customHeight="1" spans="1:11">
      <c r="A37" s="8">
        <f t="shared" si="0"/>
        <v>35</v>
      </c>
      <c r="B37" s="32" t="s">
        <v>736</v>
      </c>
      <c r="C37" s="111" t="s">
        <v>740</v>
      </c>
      <c r="D37" s="114">
        <v>53</v>
      </c>
      <c r="E37" s="20"/>
      <c r="F37" s="114">
        <v>53</v>
      </c>
      <c r="G37" s="104">
        <f t="shared" si="1"/>
        <v>53</v>
      </c>
      <c r="H37" s="20"/>
      <c r="I37" s="59">
        <f t="shared" si="2"/>
        <v>53</v>
      </c>
      <c r="J37" s="20"/>
      <c r="K37" s="20">
        <v>242.16</v>
      </c>
    </row>
    <row r="38" s="47" customFormat="1" ht="20" customHeight="1" spans="1:11">
      <c r="A38" s="8">
        <f t="shared" si="0"/>
        <v>36</v>
      </c>
      <c r="B38" s="32" t="s">
        <v>736</v>
      </c>
      <c r="C38" s="111" t="s">
        <v>741</v>
      </c>
      <c r="D38" s="114">
        <v>368</v>
      </c>
      <c r="E38" s="20"/>
      <c r="F38" s="114">
        <v>240</v>
      </c>
      <c r="G38" s="104">
        <f t="shared" si="1"/>
        <v>240</v>
      </c>
      <c r="H38" s="20">
        <v>240</v>
      </c>
      <c r="I38" s="59">
        <f t="shared" si="2"/>
        <v>240</v>
      </c>
      <c r="J38" s="20"/>
      <c r="K38" s="20">
        <v>395.33</v>
      </c>
    </row>
    <row r="39" s="47" customFormat="1" ht="20" customHeight="1" spans="1:11">
      <c r="A39" s="8">
        <f t="shared" si="0"/>
        <v>37</v>
      </c>
      <c r="B39" s="32" t="s">
        <v>736</v>
      </c>
      <c r="C39" s="111" t="s">
        <v>742</v>
      </c>
      <c r="D39" s="114">
        <v>380</v>
      </c>
      <c r="E39" s="20"/>
      <c r="F39" s="114">
        <v>100</v>
      </c>
      <c r="G39" s="104">
        <f t="shared" si="1"/>
        <v>100</v>
      </c>
      <c r="H39" s="20">
        <v>100</v>
      </c>
      <c r="I39" s="59">
        <f t="shared" si="2"/>
        <v>100</v>
      </c>
      <c r="J39" s="20"/>
      <c r="K39" s="20">
        <v>397.32</v>
      </c>
    </row>
    <row r="40" s="47" customFormat="1" ht="20" customHeight="1" spans="1:11">
      <c r="A40" s="8">
        <f t="shared" si="0"/>
        <v>38</v>
      </c>
      <c r="B40" s="32" t="s">
        <v>736</v>
      </c>
      <c r="C40" s="111" t="s">
        <v>743</v>
      </c>
      <c r="D40" s="114">
        <v>190</v>
      </c>
      <c r="E40" s="20"/>
      <c r="F40" s="114">
        <v>190</v>
      </c>
      <c r="G40" s="104">
        <f t="shared" si="1"/>
        <v>190</v>
      </c>
      <c r="H40" s="20"/>
      <c r="I40" s="59">
        <f t="shared" si="2"/>
        <v>190</v>
      </c>
      <c r="J40" s="20"/>
      <c r="K40" s="20">
        <v>192.78</v>
      </c>
    </row>
    <row r="41" s="47" customFormat="1" ht="20" customHeight="1" spans="1:11">
      <c r="A41" s="8">
        <f t="shared" si="0"/>
        <v>39</v>
      </c>
      <c r="B41" s="32" t="s">
        <v>736</v>
      </c>
      <c r="C41" s="111" t="s">
        <v>744</v>
      </c>
      <c r="D41" s="114">
        <v>54</v>
      </c>
      <c r="E41" s="20"/>
      <c r="F41" s="114">
        <v>54</v>
      </c>
      <c r="G41" s="104">
        <f t="shared" si="1"/>
        <v>54</v>
      </c>
      <c r="H41" s="20"/>
      <c r="I41" s="59">
        <f t="shared" si="2"/>
        <v>54</v>
      </c>
      <c r="J41" s="20"/>
      <c r="K41" s="20">
        <v>54.6</v>
      </c>
    </row>
    <row r="42" s="47" customFormat="1" ht="20" customHeight="1" spans="1:11">
      <c r="A42" s="8">
        <f t="shared" si="0"/>
        <v>40</v>
      </c>
      <c r="B42" s="32" t="s">
        <v>736</v>
      </c>
      <c r="C42" s="111" t="s">
        <v>745</v>
      </c>
      <c r="D42" s="114">
        <v>201</v>
      </c>
      <c r="E42" s="20"/>
      <c r="F42" s="114">
        <v>201</v>
      </c>
      <c r="G42" s="104">
        <f t="shared" si="1"/>
        <v>201</v>
      </c>
      <c r="H42" s="20">
        <v>201</v>
      </c>
      <c r="I42" s="59">
        <f t="shared" si="2"/>
        <v>201</v>
      </c>
      <c r="J42" s="20"/>
      <c r="K42" s="20">
        <v>202.14</v>
      </c>
    </row>
    <row r="43" s="47" customFormat="1" ht="20" customHeight="1" spans="1:11">
      <c r="A43" s="8">
        <f t="shared" si="0"/>
        <v>41</v>
      </c>
      <c r="B43" s="32" t="s">
        <v>736</v>
      </c>
      <c r="C43" s="111" t="s">
        <v>746</v>
      </c>
      <c r="D43" s="114">
        <v>380</v>
      </c>
      <c r="E43" s="20"/>
      <c r="F43" s="114">
        <v>380</v>
      </c>
      <c r="G43" s="104">
        <f t="shared" si="1"/>
        <v>380</v>
      </c>
      <c r="H43" s="20"/>
      <c r="I43" s="59">
        <f t="shared" si="2"/>
        <v>380</v>
      </c>
      <c r="J43" s="20"/>
      <c r="K43" s="20">
        <v>415.36</v>
      </c>
    </row>
    <row r="44" s="47" customFormat="1" ht="20" customHeight="1" spans="1:11">
      <c r="A44" s="8">
        <f t="shared" si="0"/>
        <v>42</v>
      </c>
      <c r="B44" s="32" t="s">
        <v>736</v>
      </c>
      <c r="C44" s="111" t="s">
        <v>747</v>
      </c>
      <c r="D44" s="114">
        <v>172</v>
      </c>
      <c r="E44" s="20"/>
      <c r="F44" s="114">
        <v>172</v>
      </c>
      <c r="G44" s="104">
        <f t="shared" ref="G44:G66" si="3">F44</f>
        <v>172</v>
      </c>
      <c r="H44" s="20"/>
      <c r="I44" s="59">
        <f t="shared" ref="I44:I66" si="4">F44-J44</f>
        <v>172</v>
      </c>
      <c r="J44" s="20"/>
      <c r="K44" s="20">
        <v>178.6</v>
      </c>
    </row>
    <row r="45" s="47" customFormat="1" ht="20" customHeight="1" spans="1:11">
      <c r="A45" s="8">
        <f t="shared" si="0"/>
        <v>43</v>
      </c>
      <c r="B45" s="32" t="s">
        <v>736</v>
      </c>
      <c r="C45" s="111" t="s">
        <v>748</v>
      </c>
      <c r="D45" s="114">
        <v>134</v>
      </c>
      <c r="E45" s="20"/>
      <c r="F45" s="114">
        <v>134</v>
      </c>
      <c r="G45" s="104">
        <f t="shared" si="3"/>
        <v>134</v>
      </c>
      <c r="H45" s="20"/>
      <c r="I45" s="59">
        <f t="shared" si="4"/>
        <v>134</v>
      </c>
      <c r="J45" s="20"/>
      <c r="K45" s="20">
        <v>135.5</v>
      </c>
    </row>
    <row r="46" s="47" customFormat="1" ht="20" customHeight="1" spans="1:11">
      <c r="A46" s="8">
        <f t="shared" si="0"/>
        <v>44</v>
      </c>
      <c r="B46" s="32" t="s">
        <v>736</v>
      </c>
      <c r="C46" s="111" t="s">
        <v>749</v>
      </c>
      <c r="D46" s="114">
        <v>520</v>
      </c>
      <c r="E46" s="20"/>
      <c r="F46" s="114">
        <v>520</v>
      </c>
      <c r="G46" s="104">
        <f t="shared" si="3"/>
        <v>520</v>
      </c>
      <c r="H46" s="20">
        <v>520</v>
      </c>
      <c r="I46" s="59">
        <f t="shared" si="4"/>
        <v>520</v>
      </c>
      <c r="J46" s="20"/>
      <c r="K46" s="20">
        <v>526</v>
      </c>
    </row>
    <row r="47" s="47" customFormat="1" ht="20" customHeight="1" spans="1:11">
      <c r="A47" s="8">
        <f t="shared" si="0"/>
        <v>45</v>
      </c>
      <c r="B47" s="32" t="s">
        <v>736</v>
      </c>
      <c r="C47" s="111" t="s">
        <v>750</v>
      </c>
      <c r="D47" s="114">
        <v>180</v>
      </c>
      <c r="E47" s="20"/>
      <c r="F47" s="114">
        <v>180</v>
      </c>
      <c r="G47" s="104">
        <f t="shared" si="3"/>
        <v>180</v>
      </c>
      <c r="H47" s="20"/>
      <c r="I47" s="59">
        <f t="shared" si="4"/>
        <v>180</v>
      </c>
      <c r="J47" s="20"/>
      <c r="K47" s="20">
        <v>190.6</v>
      </c>
    </row>
    <row r="48" s="47" customFormat="1" ht="20" customHeight="1" spans="1:11">
      <c r="A48" s="8">
        <f t="shared" si="0"/>
        <v>46</v>
      </c>
      <c r="B48" s="32" t="s">
        <v>736</v>
      </c>
      <c r="C48" s="111" t="s">
        <v>751</v>
      </c>
      <c r="D48" s="114">
        <v>130</v>
      </c>
      <c r="E48" s="20"/>
      <c r="F48" s="114">
        <v>130</v>
      </c>
      <c r="G48" s="104">
        <f t="shared" si="3"/>
        <v>130</v>
      </c>
      <c r="H48" s="20"/>
      <c r="I48" s="59">
        <f t="shared" si="4"/>
        <v>130</v>
      </c>
      <c r="J48" s="20"/>
      <c r="K48" s="20">
        <v>136.47</v>
      </c>
    </row>
    <row r="49" s="47" customFormat="1" ht="20" customHeight="1" spans="1:11">
      <c r="A49" s="8">
        <f t="shared" si="0"/>
        <v>47</v>
      </c>
      <c r="B49" s="32" t="s">
        <v>736</v>
      </c>
      <c r="C49" s="111" t="s">
        <v>752</v>
      </c>
      <c r="D49" s="114">
        <v>55</v>
      </c>
      <c r="E49" s="20"/>
      <c r="F49" s="114">
        <v>55</v>
      </c>
      <c r="G49" s="104">
        <f t="shared" si="3"/>
        <v>55</v>
      </c>
      <c r="H49" s="20"/>
      <c r="I49" s="59">
        <f t="shared" si="4"/>
        <v>55</v>
      </c>
      <c r="J49" s="20"/>
      <c r="K49" s="20">
        <v>128.86</v>
      </c>
    </row>
    <row r="50" s="47" customFormat="1" ht="20" customHeight="1" spans="1:11">
      <c r="A50" s="8">
        <f t="shared" si="0"/>
        <v>48</v>
      </c>
      <c r="B50" s="32" t="s">
        <v>736</v>
      </c>
      <c r="C50" s="111" t="s">
        <v>753</v>
      </c>
      <c r="D50" s="114">
        <v>183</v>
      </c>
      <c r="E50" s="20"/>
      <c r="F50" s="114">
        <v>183</v>
      </c>
      <c r="G50" s="104">
        <f t="shared" si="3"/>
        <v>183</v>
      </c>
      <c r="H50" s="20"/>
      <c r="I50" s="59">
        <f t="shared" si="4"/>
        <v>183</v>
      </c>
      <c r="J50" s="20"/>
      <c r="K50" s="20">
        <v>183</v>
      </c>
    </row>
    <row r="51" s="47" customFormat="1" ht="20" customHeight="1" spans="1:11">
      <c r="A51" s="8">
        <f t="shared" si="0"/>
        <v>49</v>
      </c>
      <c r="B51" s="32" t="s">
        <v>736</v>
      </c>
      <c r="C51" s="111" t="s">
        <v>754</v>
      </c>
      <c r="D51" s="114">
        <v>355</v>
      </c>
      <c r="E51" s="20"/>
      <c r="F51" s="114">
        <v>355</v>
      </c>
      <c r="G51" s="104">
        <f t="shared" si="3"/>
        <v>355</v>
      </c>
      <c r="H51" s="20">
        <v>355</v>
      </c>
      <c r="I51" s="59">
        <f t="shared" si="4"/>
        <v>349.93</v>
      </c>
      <c r="J51" s="20">
        <v>5.06999999999999</v>
      </c>
      <c r="K51" s="20">
        <v>349.93</v>
      </c>
    </row>
    <row r="52" s="47" customFormat="1" ht="20" customHeight="1" spans="1:11">
      <c r="A52" s="8">
        <f t="shared" si="0"/>
        <v>50</v>
      </c>
      <c r="B52" s="32" t="s">
        <v>736</v>
      </c>
      <c r="C52" s="111" t="s">
        <v>755</v>
      </c>
      <c r="D52" s="114">
        <v>138</v>
      </c>
      <c r="E52" s="20"/>
      <c r="F52" s="114">
        <v>138</v>
      </c>
      <c r="G52" s="104">
        <f t="shared" si="3"/>
        <v>138</v>
      </c>
      <c r="H52" s="20"/>
      <c r="I52" s="59">
        <f t="shared" si="4"/>
        <v>138</v>
      </c>
      <c r="J52" s="20"/>
      <c r="K52" s="20">
        <v>151.64</v>
      </c>
    </row>
    <row r="53" s="47" customFormat="1" ht="20" customHeight="1" spans="1:11">
      <c r="A53" s="8">
        <f t="shared" si="0"/>
        <v>51</v>
      </c>
      <c r="B53" s="32" t="s">
        <v>736</v>
      </c>
      <c r="C53" s="111" t="s">
        <v>756</v>
      </c>
      <c r="D53" s="114">
        <v>300</v>
      </c>
      <c r="E53" s="20"/>
      <c r="F53" s="114">
        <v>300</v>
      </c>
      <c r="G53" s="104">
        <f t="shared" si="3"/>
        <v>300</v>
      </c>
      <c r="H53" s="20"/>
      <c r="I53" s="59">
        <f t="shared" si="4"/>
        <v>300</v>
      </c>
      <c r="J53" s="20"/>
      <c r="K53" s="20">
        <v>428.66</v>
      </c>
    </row>
    <row r="54" s="47" customFormat="1" ht="20" customHeight="1" spans="1:11">
      <c r="A54" s="8">
        <f t="shared" si="0"/>
        <v>52</v>
      </c>
      <c r="B54" s="32" t="s">
        <v>736</v>
      </c>
      <c r="C54" s="111" t="s">
        <v>757</v>
      </c>
      <c r="D54" s="114">
        <v>268</v>
      </c>
      <c r="E54" s="20"/>
      <c r="F54" s="114">
        <v>268</v>
      </c>
      <c r="G54" s="104">
        <f t="shared" si="3"/>
        <v>268</v>
      </c>
      <c r="H54" s="20"/>
      <c r="I54" s="59">
        <f t="shared" si="4"/>
        <v>268</v>
      </c>
      <c r="J54" s="20"/>
      <c r="K54" s="20">
        <v>270</v>
      </c>
    </row>
    <row r="55" s="47" customFormat="1" ht="20" customHeight="1" spans="1:11">
      <c r="A55" s="8">
        <f t="shared" si="0"/>
        <v>53</v>
      </c>
      <c r="B55" s="32" t="s">
        <v>736</v>
      </c>
      <c r="C55" s="111" t="s">
        <v>758</v>
      </c>
      <c r="D55" s="114">
        <v>310</v>
      </c>
      <c r="E55" s="20"/>
      <c r="F55" s="114">
        <v>310</v>
      </c>
      <c r="G55" s="104">
        <f t="shared" si="3"/>
        <v>310</v>
      </c>
      <c r="H55" s="20"/>
      <c r="I55" s="59">
        <f t="shared" si="4"/>
        <v>310</v>
      </c>
      <c r="J55" s="20"/>
      <c r="K55" s="20">
        <v>354</v>
      </c>
    </row>
    <row r="56" s="47" customFormat="1" ht="45" customHeight="1" spans="1:11">
      <c r="A56" s="8">
        <f t="shared" si="0"/>
        <v>54</v>
      </c>
      <c r="B56" s="32" t="s">
        <v>736</v>
      </c>
      <c r="C56" s="111" t="s">
        <v>759</v>
      </c>
      <c r="D56" s="114">
        <v>353</v>
      </c>
      <c r="E56" s="20"/>
      <c r="F56" s="114">
        <v>353</v>
      </c>
      <c r="G56" s="104">
        <f t="shared" si="3"/>
        <v>353</v>
      </c>
      <c r="H56" s="20"/>
      <c r="I56" s="59">
        <f t="shared" si="4"/>
        <v>353</v>
      </c>
      <c r="J56" s="20"/>
      <c r="K56" s="20">
        <v>1130.81</v>
      </c>
    </row>
    <row r="57" s="47" customFormat="1" ht="20" customHeight="1" spans="1:11">
      <c r="A57" s="8">
        <f t="shared" si="0"/>
        <v>55</v>
      </c>
      <c r="B57" s="32" t="s">
        <v>736</v>
      </c>
      <c r="C57" s="111" t="s">
        <v>760</v>
      </c>
      <c r="D57" s="114">
        <v>147</v>
      </c>
      <c r="E57" s="20"/>
      <c r="F57" s="114">
        <v>147</v>
      </c>
      <c r="G57" s="104">
        <f t="shared" si="3"/>
        <v>147</v>
      </c>
      <c r="H57" s="20"/>
      <c r="I57" s="59">
        <f t="shared" si="4"/>
        <v>147</v>
      </c>
      <c r="J57" s="20"/>
      <c r="K57" s="20">
        <v>147.3</v>
      </c>
    </row>
    <row r="58" s="47" customFormat="1" ht="20" customHeight="1" spans="1:11">
      <c r="A58" s="8">
        <f t="shared" si="0"/>
        <v>56</v>
      </c>
      <c r="B58" s="32" t="s">
        <v>736</v>
      </c>
      <c r="C58" s="111" t="s">
        <v>761</v>
      </c>
      <c r="D58" s="114">
        <v>200</v>
      </c>
      <c r="E58" s="20"/>
      <c r="F58" s="114">
        <v>200</v>
      </c>
      <c r="G58" s="104">
        <f t="shared" si="3"/>
        <v>200</v>
      </c>
      <c r="H58" s="20"/>
      <c r="I58" s="59">
        <f t="shared" si="4"/>
        <v>200</v>
      </c>
      <c r="J58" s="20"/>
      <c r="K58" s="20">
        <v>206</v>
      </c>
    </row>
    <row r="59" s="47" customFormat="1" ht="20" customHeight="1" spans="1:11">
      <c r="A59" s="8">
        <f t="shared" si="0"/>
        <v>57</v>
      </c>
      <c r="B59" s="32" t="s">
        <v>736</v>
      </c>
      <c r="C59" s="111" t="s">
        <v>762</v>
      </c>
      <c r="D59" s="114">
        <v>186</v>
      </c>
      <c r="E59" s="20"/>
      <c r="F59" s="114">
        <v>186</v>
      </c>
      <c r="G59" s="104">
        <f t="shared" si="3"/>
        <v>186</v>
      </c>
      <c r="H59" s="20"/>
      <c r="I59" s="59">
        <f t="shared" si="4"/>
        <v>186</v>
      </c>
      <c r="J59" s="20"/>
      <c r="K59" s="20">
        <v>206</v>
      </c>
    </row>
    <row r="60" s="47" customFormat="1" ht="20" customHeight="1" spans="1:11">
      <c r="A60" s="8">
        <f t="shared" si="0"/>
        <v>58</v>
      </c>
      <c r="B60" s="32" t="s">
        <v>736</v>
      </c>
      <c r="C60" s="111" t="s">
        <v>763</v>
      </c>
      <c r="D60" s="114">
        <v>223.46</v>
      </c>
      <c r="E60" s="20"/>
      <c r="F60" s="114">
        <v>128</v>
      </c>
      <c r="G60" s="104">
        <f t="shared" si="3"/>
        <v>128</v>
      </c>
      <c r="H60" s="20"/>
      <c r="I60" s="59">
        <f t="shared" si="4"/>
        <v>128</v>
      </c>
      <c r="J60" s="20"/>
      <c r="K60" s="20">
        <v>140</v>
      </c>
    </row>
    <row r="61" s="47" customFormat="1" ht="20" customHeight="1" spans="1:11">
      <c r="A61" s="8">
        <f t="shared" si="0"/>
        <v>59</v>
      </c>
      <c r="B61" s="32" t="s">
        <v>736</v>
      </c>
      <c r="C61" s="111" t="s">
        <v>764</v>
      </c>
      <c r="D61" s="114">
        <v>152</v>
      </c>
      <c r="E61" s="20"/>
      <c r="F61" s="114">
        <v>152</v>
      </c>
      <c r="G61" s="104">
        <f t="shared" si="3"/>
        <v>152</v>
      </c>
      <c r="H61" s="20"/>
      <c r="I61" s="59">
        <f t="shared" si="4"/>
        <v>152</v>
      </c>
      <c r="J61" s="20"/>
      <c r="K61" s="20">
        <v>200.95</v>
      </c>
    </row>
    <row r="62" s="47" customFormat="1" ht="20" customHeight="1" spans="1:11">
      <c r="A62" s="8">
        <f t="shared" si="0"/>
        <v>60</v>
      </c>
      <c r="B62" s="32" t="s">
        <v>765</v>
      </c>
      <c r="C62" s="8" t="s">
        <v>766</v>
      </c>
      <c r="D62" s="99">
        <v>68.69</v>
      </c>
      <c r="E62" s="20"/>
      <c r="F62" s="99">
        <v>68.69</v>
      </c>
      <c r="G62" s="104">
        <f t="shared" si="3"/>
        <v>68.69</v>
      </c>
      <c r="H62" s="20"/>
      <c r="I62" s="59">
        <f t="shared" si="4"/>
        <v>68.69</v>
      </c>
      <c r="J62" s="20"/>
      <c r="K62" s="20">
        <v>68.69</v>
      </c>
    </row>
    <row r="63" s="47" customFormat="1" ht="20" customHeight="1" spans="1:11">
      <c r="A63" s="8">
        <f t="shared" si="0"/>
        <v>61</v>
      </c>
      <c r="B63" s="32" t="s">
        <v>765</v>
      </c>
      <c r="C63" s="8" t="s">
        <v>767</v>
      </c>
      <c r="D63" s="99">
        <v>105.1</v>
      </c>
      <c r="E63" s="20"/>
      <c r="F63" s="99">
        <v>105.1</v>
      </c>
      <c r="G63" s="104">
        <f t="shared" si="3"/>
        <v>105.1</v>
      </c>
      <c r="H63" s="20"/>
      <c r="I63" s="59">
        <f t="shared" si="4"/>
        <v>105.1</v>
      </c>
      <c r="J63" s="20"/>
      <c r="K63" s="20">
        <v>113.62</v>
      </c>
    </row>
    <row r="64" s="47" customFormat="1" ht="20" customHeight="1" spans="1:11">
      <c r="A64" s="8">
        <f t="shared" si="0"/>
        <v>62</v>
      </c>
      <c r="B64" s="32" t="s">
        <v>765</v>
      </c>
      <c r="C64" s="8" t="s">
        <v>768</v>
      </c>
      <c r="D64" s="99">
        <v>177.56</v>
      </c>
      <c r="E64" s="20"/>
      <c r="F64" s="99">
        <v>177.56</v>
      </c>
      <c r="G64" s="104">
        <f t="shared" si="3"/>
        <v>177.56</v>
      </c>
      <c r="H64" s="20">
        <v>177.56</v>
      </c>
      <c r="I64" s="59">
        <f t="shared" si="4"/>
        <v>177.56</v>
      </c>
      <c r="J64" s="20"/>
      <c r="K64" s="20">
        <v>192.56</v>
      </c>
    </row>
    <row r="65" s="47" customFormat="1" ht="20" customHeight="1" spans="1:11">
      <c r="A65" s="8">
        <f t="shared" si="0"/>
        <v>63</v>
      </c>
      <c r="B65" s="32" t="s">
        <v>765</v>
      </c>
      <c r="C65" s="8" t="s">
        <v>769</v>
      </c>
      <c r="D65" s="99">
        <v>308</v>
      </c>
      <c r="E65" s="20"/>
      <c r="F65" s="99">
        <v>283</v>
      </c>
      <c r="G65" s="104">
        <f t="shared" si="3"/>
        <v>283</v>
      </c>
      <c r="H65" s="20">
        <v>283</v>
      </c>
      <c r="I65" s="59">
        <f t="shared" si="4"/>
        <v>283</v>
      </c>
      <c r="J65" s="20"/>
      <c r="K65" s="20">
        <v>330.11</v>
      </c>
    </row>
    <row r="66" s="47" customFormat="1" ht="20" customHeight="1" spans="1:11">
      <c r="A66" s="8">
        <f t="shared" si="0"/>
        <v>64</v>
      </c>
      <c r="B66" s="32" t="s">
        <v>765</v>
      </c>
      <c r="C66" s="8" t="s">
        <v>770</v>
      </c>
      <c r="D66" s="99">
        <v>169.5</v>
      </c>
      <c r="E66" s="20"/>
      <c r="F66" s="99">
        <v>169.5</v>
      </c>
      <c r="G66" s="104">
        <f t="shared" si="3"/>
        <v>169.5</v>
      </c>
      <c r="H66" s="20"/>
      <c r="I66" s="59">
        <f t="shared" si="4"/>
        <v>169.5</v>
      </c>
      <c r="J66" s="20"/>
      <c r="K66" s="20">
        <v>174.5</v>
      </c>
    </row>
    <row r="67" s="47" customFormat="1" ht="20" customHeight="1" spans="1:11">
      <c r="A67" s="8">
        <f t="shared" si="0"/>
        <v>65</v>
      </c>
      <c r="B67" s="32" t="s">
        <v>765</v>
      </c>
      <c r="C67" s="8" t="s">
        <v>771</v>
      </c>
      <c r="D67" s="99">
        <v>133</v>
      </c>
      <c r="E67" s="20"/>
      <c r="F67" s="99">
        <v>133</v>
      </c>
      <c r="G67" s="104">
        <f t="shared" ref="G67:G90" si="5">F67</f>
        <v>133</v>
      </c>
      <c r="H67" s="20"/>
      <c r="I67" s="59">
        <f t="shared" ref="I67:I90" si="6">F67-J67</f>
        <v>133</v>
      </c>
      <c r="J67" s="20"/>
      <c r="K67" s="20">
        <v>148.28</v>
      </c>
    </row>
    <row r="68" s="47" customFormat="1" ht="20" customHeight="1" spans="1:11">
      <c r="A68" s="8">
        <f t="shared" ref="A68:A131" si="7">ROW()-2</f>
        <v>66</v>
      </c>
      <c r="B68" s="32" t="s">
        <v>765</v>
      </c>
      <c r="C68" s="8" t="s">
        <v>772</v>
      </c>
      <c r="D68" s="99">
        <v>60</v>
      </c>
      <c r="E68" s="20"/>
      <c r="F68" s="99">
        <v>60</v>
      </c>
      <c r="G68" s="104">
        <f t="shared" si="5"/>
        <v>60</v>
      </c>
      <c r="H68" s="20"/>
      <c r="I68" s="59">
        <f t="shared" si="6"/>
        <v>60</v>
      </c>
      <c r="J68" s="20"/>
      <c r="K68" s="20">
        <v>63</v>
      </c>
    </row>
    <row r="69" s="47" customFormat="1" ht="20" customHeight="1" spans="1:11">
      <c r="A69" s="8">
        <f t="shared" si="7"/>
        <v>67</v>
      </c>
      <c r="B69" s="32" t="s">
        <v>765</v>
      </c>
      <c r="C69" s="8" t="s">
        <v>773</v>
      </c>
      <c r="D69" s="99">
        <v>230</v>
      </c>
      <c r="E69" s="20"/>
      <c r="F69" s="99">
        <v>130</v>
      </c>
      <c r="G69" s="104">
        <f t="shared" si="5"/>
        <v>130</v>
      </c>
      <c r="H69" s="20"/>
      <c r="I69" s="59">
        <f t="shared" si="6"/>
        <v>130</v>
      </c>
      <c r="J69" s="20"/>
      <c r="K69" s="20">
        <v>230</v>
      </c>
    </row>
    <row r="70" s="47" customFormat="1" ht="20" customHeight="1" spans="1:11">
      <c r="A70" s="8">
        <f t="shared" si="7"/>
        <v>68</v>
      </c>
      <c r="B70" s="32" t="s">
        <v>765</v>
      </c>
      <c r="C70" s="8" t="s">
        <v>774</v>
      </c>
      <c r="D70" s="99">
        <v>117.58</v>
      </c>
      <c r="E70" s="20"/>
      <c r="F70" s="99">
        <v>117.58</v>
      </c>
      <c r="G70" s="104">
        <f t="shared" si="5"/>
        <v>117.58</v>
      </c>
      <c r="H70" s="20"/>
      <c r="I70" s="59">
        <f t="shared" si="6"/>
        <v>117.58</v>
      </c>
      <c r="J70" s="20"/>
      <c r="K70" s="20">
        <v>117.58</v>
      </c>
    </row>
    <row r="71" s="47" customFormat="1" ht="30" customHeight="1" spans="1:11">
      <c r="A71" s="8">
        <f t="shared" si="7"/>
        <v>69</v>
      </c>
      <c r="B71" s="32" t="s">
        <v>765</v>
      </c>
      <c r="C71" s="8" t="s">
        <v>775</v>
      </c>
      <c r="D71" s="99">
        <v>44</v>
      </c>
      <c r="E71" s="20"/>
      <c r="F71" s="99">
        <v>20</v>
      </c>
      <c r="G71" s="104">
        <f t="shared" si="5"/>
        <v>20</v>
      </c>
      <c r="H71" s="20"/>
      <c r="I71" s="59">
        <f t="shared" si="6"/>
        <v>20</v>
      </c>
      <c r="J71" s="20"/>
      <c r="K71" s="20">
        <v>200</v>
      </c>
    </row>
    <row r="72" s="47" customFormat="1" ht="20" customHeight="1" spans="1:11">
      <c r="A72" s="8">
        <f t="shared" si="7"/>
        <v>70</v>
      </c>
      <c r="B72" s="32" t="s">
        <v>765</v>
      </c>
      <c r="C72" s="8" t="s">
        <v>776</v>
      </c>
      <c r="D72" s="99">
        <v>432.68</v>
      </c>
      <c r="E72" s="20"/>
      <c r="F72" s="99">
        <v>157.97</v>
      </c>
      <c r="G72" s="104">
        <f t="shared" si="5"/>
        <v>157.97</v>
      </c>
      <c r="H72" s="20">
        <v>157.97</v>
      </c>
      <c r="I72" s="59">
        <f t="shared" si="6"/>
        <v>157.97</v>
      </c>
      <c r="J72" s="20"/>
      <c r="K72" s="20">
        <v>433.68</v>
      </c>
    </row>
    <row r="73" s="47" customFormat="1" ht="20" customHeight="1" spans="1:11">
      <c r="A73" s="8">
        <f t="shared" si="7"/>
        <v>71</v>
      </c>
      <c r="B73" s="32" t="s">
        <v>765</v>
      </c>
      <c r="C73" s="8" t="s">
        <v>524</v>
      </c>
      <c r="D73" s="99">
        <v>202.4</v>
      </c>
      <c r="E73" s="20"/>
      <c r="F73" s="99">
        <v>123.4</v>
      </c>
      <c r="G73" s="104">
        <f t="shared" si="5"/>
        <v>123.4</v>
      </c>
      <c r="H73" s="20"/>
      <c r="I73" s="59">
        <f t="shared" si="6"/>
        <v>123.4</v>
      </c>
      <c r="J73" s="20"/>
      <c r="K73" s="20">
        <v>217.5</v>
      </c>
    </row>
    <row r="74" s="47" customFormat="1" ht="20" customHeight="1" spans="1:11">
      <c r="A74" s="8">
        <f t="shared" si="7"/>
        <v>72</v>
      </c>
      <c r="B74" s="32" t="s">
        <v>777</v>
      </c>
      <c r="C74" s="30" t="s">
        <v>41</v>
      </c>
      <c r="D74" s="35">
        <v>369.26</v>
      </c>
      <c r="E74" s="20"/>
      <c r="F74" s="35">
        <v>369.26</v>
      </c>
      <c r="G74" s="104">
        <f t="shared" si="5"/>
        <v>369.26</v>
      </c>
      <c r="H74" s="20">
        <v>369.26</v>
      </c>
      <c r="I74" s="59">
        <f t="shared" si="6"/>
        <v>369.26</v>
      </c>
      <c r="J74" s="20"/>
      <c r="K74" s="20">
        <v>389.26</v>
      </c>
    </row>
    <row r="75" s="47" customFormat="1" ht="20" customHeight="1" spans="1:11">
      <c r="A75" s="8">
        <f t="shared" si="7"/>
        <v>73</v>
      </c>
      <c r="B75" s="32" t="s">
        <v>777</v>
      </c>
      <c r="C75" s="30" t="s">
        <v>778</v>
      </c>
      <c r="D75" s="35">
        <v>180.3</v>
      </c>
      <c r="E75" s="20"/>
      <c r="F75" s="35">
        <v>180.3</v>
      </c>
      <c r="G75" s="104">
        <f t="shared" si="5"/>
        <v>180.3</v>
      </c>
      <c r="H75" s="20"/>
      <c r="I75" s="59">
        <f t="shared" si="6"/>
        <v>180.3</v>
      </c>
      <c r="J75" s="20"/>
      <c r="K75" s="20">
        <v>180.3</v>
      </c>
    </row>
    <row r="76" s="47" customFormat="1" ht="20" customHeight="1" spans="1:11">
      <c r="A76" s="8">
        <f t="shared" si="7"/>
        <v>74</v>
      </c>
      <c r="B76" s="32" t="s">
        <v>777</v>
      </c>
      <c r="C76" s="30" t="s">
        <v>779</v>
      </c>
      <c r="D76" s="115">
        <v>320</v>
      </c>
      <c r="E76" s="20"/>
      <c r="F76" s="35">
        <v>320</v>
      </c>
      <c r="G76" s="104">
        <f t="shared" si="5"/>
        <v>320</v>
      </c>
      <c r="H76" s="20">
        <v>320</v>
      </c>
      <c r="I76" s="59">
        <f t="shared" si="6"/>
        <v>320</v>
      </c>
      <c r="J76" s="20"/>
      <c r="K76" s="20">
        <v>320</v>
      </c>
    </row>
    <row r="77" s="47" customFormat="1" ht="20" customHeight="1" spans="1:11">
      <c r="A77" s="8">
        <f t="shared" si="7"/>
        <v>75</v>
      </c>
      <c r="B77" s="32" t="s">
        <v>777</v>
      </c>
      <c r="C77" s="36" t="s">
        <v>780</v>
      </c>
      <c r="D77" s="115">
        <v>167</v>
      </c>
      <c r="E77" s="20"/>
      <c r="F77" s="35">
        <v>160</v>
      </c>
      <c r="G77" s="104">
        <f t="shared" si="5"/>
        <v>160</v>
      </c>
      <c r="H77" s="20"/>
      <c r="I77" s="59">
        <f t="shared" si="6"/>
        <v>160</v>
      </c>
      <c r="J77" s="20"/>
      <c r="K77" s="20">
        <v>160</v>
      </c>
    </row>
    <row r="78" s="47" customFormat="1" ht="20" customHeight="1" spans="1:11">
      <c r="A78" s="8">
        <f t="shared" si="7"/>
        <v>76</v>
      </c>
      <c r="B78" s="32" t="s">
        <v>777</v>
      </c>
      <c r="C78" s="30" t="s">
        <v>760</v>
      </c>
      <c r="D78" s="35">
        <v>228.7</v>
      </c>
      <c r="E78" s="20"/>
      <c r="F78" s="35">
        <v>228.7</v>
      </c>
      <c r="G78" s="104">
        <f t="shared" si="5"/>
        <v>228.7</v>
      </c>
      <c r="H78" s="20"/>
      <c r="I78" s="59">
        <f t="shared" si="6"/>
        <v>228.7</v>
      </c>
      <c r="J78" s="20"/>
      <c r="K78" s="20">
        <v>228.7</v>
      </c>
    </row>
    <row r="79" s="47" customFormat="1" ht="20" customHeight="1" spans="1:11">
      <c r="A79" s="8">
        <f t="shared" si="7"/>
        <v>77</v>
      </c>
      <c r="B79" s="32" t="s">
        <v>777</v>
      </c>
      <c r="C79" s="30" t="s">
        <v>781</v>
      </c>
      <c r="D79" s="35">
        <v>245</v>
      </c>
      <c r="E79" s="20"/>
      <c r="F79" s="35">
        <v>245</v>
      </c>
      <c r="G79" s="104">
        <f t="shared" si="5"/>
        <v>245</v>
      </c>
      <c r="H79" s="20"/>
      <c r="I79" s="59">
        <f t="shared" si="6"/>
        <v>245</v>
      </c>
      <c r="J79" s="20"/>
      <c r="K79" s="20">
        <v>245</v>
      </c>
    </row>
    <row r="80" s="47" customFormat="1" ht="20" customHeight="1" spans="1:11">
      <c r="A80" s="8">
        <f t="shared" si="7"/>
        <v>78</v>
      </c>
      <c r="B80" s="32" t="s">
        <v>777</v>
      </c>
      <c r="C80" s="30" t="s">
        <v>782</v>
      </c>
      <c r="D80" s="115">
        <v>240.5</v>
      </c>
      <c r="E80" s="20"/>
      <c r="F80" s="35">
        <v>240.5</v>
      </c>
      <c r="G80" s="104">
        <f t="shared" si="5"/>
        <v>240.5</v>
      </c>
      <c r="H80" s="20"/>
      <c r="I80" s="59">
        <f t="shared" si="6"/>
        <v>240.5</v>
      </c>
      <c r="J80" s="20"/>
      <c r="K80" s="20">
        <v>395</v>
      </c>
    </row>
    <row r="81" s="47" customFormat="1" ht="20" customHeight="1" spans="1:11">
      <c r="A81" s="8">
        <f t="shared" si="7"/>
        <v>79</v>
      </c>
      <c r="B81" s="32" t="s">
        <v>777</v>
      </c>
      <c r="C81" s="30" t="s">
        <v>783</v>
      </c>
      <c r="D81" s="59">
        <v>154.86</v>
      </c>
      <c r="E81" s="20"/>
      <c r="F81" s="59">
        <v>154.86</v>
      </c>
      <c r="G81" s="104">
        <f t="shared" si="5"/>
        <v>154.86</v>
      </c>
      <c r="H81" s="20"/>
      <c r="I81" s="59">
        <f t="shared" si="6"/>
        <v>154.86</v>
      </c>
      <c r="J81" s="20"/>
      <c r="K81" s="20">
        <v>154.86</v>
      </c>
    </row>
    <row r="82" s="47" customFormat="1" ht="20" customHeight="1" spans="1:11">
      <c r="A82" s="8">
        <f t="shared" si="7"/>
        <v>80</v>
      </c>
      <c r="B82" s="32" t="s">
        <v>777</v>
      </c>
      <c r="C82" s="36" t="s">
        <v>784</v>
      </c>
      <c r="D82" s="59">
        <v>83</v>
      </c>
      <c r="E82" s="20"/>
      <c r="F82" s="59">
        <v>83</v>
      </c>
      <c r="G82" s="104">
        <f t="shared" si="5"/>
        <v>83</v>
      </c>
      <c r="H82" s="20"/>
      <c r="I82" s="59">
        <f t="shared" si="6"/>
        <v>83</v>
      </c>
      <c r="J82" s="20"/>
      <c r="K82" s="20">
        <v>113</v>
      </c>
    </row>
    <row r="83" s="47" customFormat="1" ht="20" customHeight="1" spans="1:11">
      <c r="A83" s="8">
        <f t="shared" si="7"/>
        <v>81</v>
      </c>
      <c r="B83" s="32" t="s">
        <v>777</v>
      </c>
      <c r="C83" s="30" t="s">
        <v>785</v>
      </c>
      <c r="D83" s="114">
        <v>312.39</v>
      </c>
      <c r="E83" s="20"/>
      <c r="F83" s="114">
        <v>12.39</v>
      </c>
      <c r="G83" s="104">
        <f t="shared" si="5"/>
        <v>12.39</v>
      </c>
      <c r="H83" s="20"/>
      <c r="I83" s="59">
        <f t="shared" si="6"/>
        <v>12.39</v>
      </c>
      <c r="J83" s="20"/>
      <c r="K83" s="20">
        <v>315.39</v>
      </c>
    </row>
    <row r="84" s="47" customFormat="1" ht="20" customHeight="1" spans="1:11">
      <c r="A84" s="8">
        <f t="shared" si="7"/>
        <v>82</v>
      </c>
      <c r="B84" s="32" t="s">
        <v>777</v>
      </c>
      <c r="C84" s="30" t="s">
        <v>786</v>
      </c>
      <c r="D84" s="35">
        <v>137</v>
      </c>
      <c r="E84" s="20"/>
      <c r="F84" s="35">
        <v>137</v>
      </c>
      <c r="G84" s="104">
        <f t="shared" si="5"/>
        <v>137</v>
      </c>
      <c r="H84" s="20"/>
      <c r="I84" s="59">
        <f t="shared" si="6"/>
        <v>137</v>
      </c>
      <c r="J84" s="20"/>
      <c r="K84" s="20">
        <v>137</v>
      </c>
    </row>
    <row r="85" s="47" customFormat="1" ht="20" customHeight="1" spans="1:11">
      <c r="A85" s="8">
        <f t="shared" si="7"/>
        <v>83</v>
      </c>
      <c r="B85" s="32" t="s">
        <v>777</v>
      </c>
      <c r="C85" s="36" t="s">
        <v>787</v>
      </c>
      <c r="D85" s="35">
        <v>245</v>
      </c>
      <c r="E85" s="20"/>
      <c r="F85" s="35">
        <v>245</v>
      </c>
      <c r="G85" s="104">
        <f t="shared" si="5"/>
        <v>245</v>
      </c>
      <c r="H85" s="20"/>
      <c r="I85" s="59">
        <f t="shared" si="6"/>
        <v>245</v>
      </c>
      <c r="J85" s="20"/>
      <c r="K85" s="20">
        <v>245</v>
      </c>
    </row>
    <row r="86" s="47" customFormat="1" ht="20" customHeight="1" spans="1:11">
      <c r="A86" s="8">
        <f t="shared" si="7"/>
        <v>84</v>
      </c>
      <c r="B86" s="32" t="s">
        <v>777</v>
      </c>
      <c r="C86" s="30" t="s">
        <v>788</v>
      </c>
      <c r="D86" s="62">
        <v>154.5</v>
      </c>
      <c r="E86" s="20"/>
      <c r="F86" s="104">
        <v>154.5</v>
      </c>
      <c r="G86" s="104">
        <f t="shared" si="5"/>
        <v>154.5</v>
      </c>
      <c r="H86" s="20"/>
      <c r="I86" s="59">
        <f t="shared" si="6"/>
        <v>154.5</v>
      </c>
      <c r="J86" s="20"/>
      <c r="K86" s="20">
        <v>154.5</v>
      </c>
    </row>
    <row r="87" s="47" customFormat="1" ht="20" customHeight="1" spans="1:11">
      <c r="A87" s="8">
        <f t="shared" si="7"/>
        <v>85</v>
      </c>
      <c r="B87" s="32" t="s">
        <v>777</v>
      </c>
      <c r="C87" s="30" t="s">
        <v>789</v>
      </c>
      <c r="D87" s="35">
        <v>267.73</v>
      </c>
      <c r="E87" s="20"/>
      <c r="F87" s="35">
        <v>267.73</v>
      </c>
      <c r="G87" s="104">
        <f t="shared" si="5"/>
        <v>267.73</v>
      </c>
      <c r="H87" s="20"/>
      <c r="I87" s="59">
        <f t="shared" si="6"/>
        <v>267.73</v>
      </c>
      <c r="J87" s="20"/>
      <c r="K87" s="20">
        <v>267.73</v>
      </c>
    </row>
    <row r="88" s="47" customFormat="1" ht="20" customHeight="1" spans="1:11">
      <c r="A88" s="8">
        <f t="shared" si="7"/>
        <v>86</v>
      </c>
      <c r="B88" s="32" t="s">
        <v>777</v>
      </c>
      <c r="C88" s="30" t="s">
        <v>790</v>
      </c>
      <c r="D88" s="114">
        <v>312.5</v>
      </c>
      <c r="E88" s="20"/>
      <c r="F88" s="114">
        <v>312.5</v>
      </c>
      <c r="G88" s="104">
        <f t="shared" si="5"/>
        <v>312.5</v>
      </c>
      <c r="H88" s="20">
        <v>312.5</v>
      </c>
      <c r="I88" s="59">
        <f t="shared" si="6"/>
        <v>312.5</v>
      </c>
      <c r="J88" s="20"/>
      <c r="K88" s="20">
        <v>315</v>
      </c>
    </row>
    <row r="89" s="47" customFormat="1" ht="20" customHeight="1" spans="1:11">
      <c r="A89" s="8">
        <f t="shared" si="7"/>
        <v>87</v>
      </c>
      <c r="B89" s="32" t="s">
        <v>777</v>
      </c>
      <c r="C89" s="30" t="s">
        <v>791</v>
      </c>
      <c r="D89" s="59">
        <v>620</v>
      </c>
      <c r="E89" s="20"/>
      <c r="F89" s="59">
        <v>620</v>
      </c>
      <c r="G89" s="104">
        <f t="shared" si="5"/>
        <v>620</v>
      </c>
      <c r="H89" s="20"/>
      <c r="I89" s="59">
        <f t="shared" si="6"/>
        <v>620</v>
      </c>
      <c r="J89" s="20"/>
      <c r="K89" s="20">
        <v>767.97</v>
      </c>
    </row>
    <row r="90" s="47" customFormat="1" ht="20" customHeight="1" spans="1:11">
      <c r="A90" s="8">
        <f t="shared" si="7"/>
        <v>88</v>
      </c>
      <c r="B90" s="32" t="s">
        <v>777</v>
      </c>
      <c r="C90" s="30" t="s">
        <v>792</v>
      </c>
      <c r="D90" s="114">
        <v>363.28</v>
      </c>
      <c r="E90" s="20"/>
      <c r="F90" s="114">
        <v>363.28</v>
      </c>
      <c r="G90" s="104">
        <f t="shared" si="5"/>
        <v>363.28</v>
      </c>
      <c r="H90" s="20"/>
      <c r="I90" s="59">
        <f t="shared" si="6"/>
        <v>363.28</v>
      </c>
      <c r="J90" s="20"/>
      <c r="K90" s="20">
        <v>365.28</v>
      </c>
    </row>
    <row r="91" s="47" customFormat="1" ht="20" customHeight="1" spans="1:11">
      <c r="A91" s="8">
        <f t="shared" si="7"/>
        <v>89</v>
      </c>
      <c r="B91" s="32" t="s">
        <v>777</v>
      </c>
      <c r="C91" s="36" t="s">
        <v>793</v>
      </c>
      <c r="D91" s="114">
        <v>326.08</v>
      </c>
      <c r="E91" s="20"/>
      <c r="F91" s="114">
        <v>6.08</v>
      </c>
      <c r="G91" s="104">
        <f t="shared" ref="G91:G126" si="8">F91</f>
        <v>6.08</v>
      </c>
      <c r="H91" s="20"/>
      <c r="I91" s="59">
        <f t="shared" ref="I91:I126" si="9">F91-J91</f>
        <v>6.08</v>
      </c>
      <c r="J91" s="20"/>
      <c r="K91" s="20">
        <v>329.58</v>
      </c>
    </row>
    <row r="92" s="47" customFormat="1" ht="20" customHeight="1" spans="1:11">
      <c r="A92" s="8">
        <f t="shared" si="7"/>
        <v>90</v>
      </c>
      <c r="B92" s="32" t="s">
        <v>777</v>
      </c>
      <c r="C92" s="30" t="s">
        <v>794</v>
      </c>
      <c r="D92" s="114">
        <v>304.5</v>
      </c>
      <c r="E92" s="20"/>
      <c r="F92" s="114">
        <v>304.5</v>
      </c>
      <c r="G92" s="104">
        <f t="shared" si="8"/>
        <v>304.5</v>
      </c>
      <c r="H92" s="20">
        <v>304.5</v>
      </c>
      <c r="I92" s="59">
        <f t="shared" si="9"/>
        <v>304.5</v>
      </c>
      <c r="J92" s="20"/>
      <c r="K92" s="20">
        <v>306</v>
      </c>
    </row>
    <row r="93" s="47" customFormat="1" ht="20" customHeight="1" spans="1:11">
      <c r="A93" s="8">
        <f t="shared" si="7"/>
        <v>91</v>
      </c>
      <c r="B93" s="32" t="s">
        <v>777</v>
      </c>
      <c r="C93" s="30" t="s">
        <v>795</v>
      </c>
      <c r="D93" s="59">
        <v>373.94</v>
      </c>
      <c r="E93" s="20"/>
      <c r="F93" s="59">
        <v>113.94</v>
      </c>
      <c r="G93" s="104">
        <f t="shared" si="8"/>
        <v>113.94</v>
      </c>
      <c r="H93" s="20"/>
      <c r="I93" s="59">
        <f t="shared" si="9"/>
        <v>113.94</v>
      </c>
      <c r="J93" s="20"/>
      <c r="K93" s="20">
        <v>373.94</v>
      </c>
    </row>
    <row r="94" s="47" customFormat="1" ht="20" customHeight="1" spans="1:11">
      <c r="A94" s="8">
        <f t="shared" si="7"/>
        <v>92</v>
      </c>
      <c r="B94" s="32" t="s">
        <v>777</v>
      </c>
      <c r="C94" s="36" t="s">
        <v>796</v>
      </c>
      <c r="D94" s="35">
        <v>420</v>
      </c>
      <c r="E94" s="20"/>
      <c r="F94" s="35">
        <v>420</v>
      </c>
      <c r="G94" s="104">
        <f t="shared" si="8"/>
        <v>420</v>
      </c>
      <c r="H94" s="20">
        <v>420</v>
      </c>
      <c r="I94" s="59">
        <f t="shared" si="9"/>
        <v>420</v>
      </c>
      <c r="J94" s="20"/>
      <c r="K94" s="20">
        <v>438.58</v>
      </c>
    </row>
    <row r="95" s="47" customFormat="1" ht="20" customHeight="1" spans="1:11">
      <c r="A95" s="8">
        <f t="shared" si="7"/>
        <v>93</v>
      </c>
      <c r="B95" s="32" t="s">
        <v>777</v>
      </c>
      <c r="C95" s="30" t="s">
        <v>797</v>
      </c>
      <c r="D95" s="35">
        <v>396</v>
      </c>
      <c r="E95" s="20"/>
      <c r="F95" s="35">
        <v>396</v>
      </c>
      <c r="G95" s="104">
        <f t="shared" si="8"/>
        <v>396</v>
      </c>
      <c r="H95" s="20">
        <v>396</v>
      </c>
      <c r="I95" s="59">
        <f t="shared" si="9"/>
        <v>396</v>
      </c>
      <c r="J95" s="20"/>
      <c r="K95" s="20">
        <v>396</v>
      </c>
    </row>
    <row r="96" s="47" customFormat="1" ht="20" customHeight="1" spans="1:11">
      <c r="A96" s="8">
        <f t="shared" si="7"/>
        <v>94</v>
      </c>
      <c r="B96" s="32" t="s">
        <v>777</v>
      </c>
      <c r="C96" s="11" t="s">
        <v>798</v>
      </c>
      <c r="D96" s="59">
        <v>224.5</v>
      </c>
      <c r="E96" s="20"/>
      <c r="F96" s="59">
        <v>224.5</v>
      </c>
      <c r="G96" s="104">
        <f t="shared" si="8"/>
        <v>224.5</v>
      </c>
      <c r="H96" s="20"/>
      <c r="I96" s="59">
        <f t="shared" si="9"/>
        <v>224.5</v>
      </c>
      <c r="J96" s="20"/>
      <c r="K96" s="20">
        <v>224.5</v>
      </c>
    </row>
    <row r="97" s="47" customFormat="1" ht="20" customHeight="1" spans="1:11">
      <c r="A97" s="8">
        <f t="shared" si="7"/>
        <v>95</v>
      </c>
      <c r="B97" s="32" t="s">
        <v>777</v>
      </c>
      <c r="C97" s="30" t="s">
        <v>799</v>
      </c>
      <c r="D97" s="35">
        <v>131.79</v>
      </c>
      <c r="E97" s="20"/>
      <c r="F97" s="35">
        <v>131.79</v>
      </c>
      <c r="G97" s="104">
        <f t="shared" si="8"/>
        <v>131.79</v>
      </c>
      <c r="H97" s="20"/>
      <c r="I97" s="59">
        <f t="shared" si="9"/>
        <v>131.79</v>
      </c>
      <c r="J97" s="20"/>
      <c r="K97" s="20">
        <v>137</v>
      </c>
    </row>
    <row r="98" s="47" customFormat="1" ht="20" customHeight="1" spans="1:11">
      <c r="A98" s="8">
        <f t="shared" si="7"/>
        <v>96</v>
      </c>
      <c r="B98" s="32" t="s">
        <v>777</v>
      </c>
      <c r="C98" s="30" t="s">
        <v>800</v>
      </c>
      <c r="D98" s="35">
        <v>167</v>
      </c>
      <c r="E98" s="20"/>
      <c r="F98" s="35">
        <v>167</v>
      </c>
      <c r="G98" s="104">
        <f t="shared" si="8"/>
        <v>167</v>
      </c>
      <c r="H98" s="20"/>
      <c r="I98" s="59">
        <f t="shared" si="9"/>
        <v>167</v>
      </c>
      <c r="J98" s="20"/>
      <c r="K98" s="20">
        <v>167</v>
      </c>
    </row>
    <row r="99" s="47" customFormat="1" ht="20" customHeight="1" spans="1:11">
      <c r="A99" s="8">
        <f t="shared" si="7"/>
        <v>97</v>
      </c>
      <c r="B99" s="32" t="s">
        <v>777</v>
      </c>
      <c r="C99" s="30" t="s">
        <v>801</v>
      </c>
      <c r="D99" s="35">
        <v>259.5</v>
      </c>
      <c r="E99" s="20"/>
      <c r="F99" s="35">
        <v>259.5</v>
      </c>
      <c r="G99" s="104">
        <f t="shared" si="8"/>
        <v>259.5</v>
      </c>
      <c r="H99" s="20"/>
      <c r="I99" s="59">
        <f t="shared" si="9"/>
        <v>259.5</v>
      </c>
      <c r="J99" s="20"/>
      <c r="K99" s="20">
        <v>259.5</v>
      </c>
    </row>
    <row r="100" s="47" customFormat="1" ht="20" customHeight="1" spans="1:11">
      <c r="A100" s="8">
        <f t="shared" si="7"/>
        <v>98</v>
      </c>
      <c r="B100" s="32" t="s">
        <v>777</v>
      </c>
      <c r="C100" s="30" t="s">
        <v>802</v>
      </c>
      <c r="D100" s="104">
        <v>229</v>
      </c>
      <c r="E100" s="20"/>
      <c r="F100" s="104">
        <v>230.79</v>
      </c>
      <c r="G100" s="104">
        <f t="shared" si="8"/>
        <v>230.79</v>
      </c>
      <c r="H100" s="20"/>
      <c r="I100" s="59">
        <f t="shared" si="9"/>
        <v>230.79</v>
      </c>
      <c r="J100" s="20"/>
      <c r="K100" s="20">
        <v>230.79</v>
      </c>
    </row>
    <row r="101" s="47" customFormat="1" ht="20" customHeight="1" spans="1:11">
      <c r="A101" s="8">
        <f t="shared" si="7"/>
        <v>99</v>
      </c>
      <c r="B101" s="32" t="s">
        <v>777</v>
      </c>
      <c r="C101" s="36" t="s">
        <v>803</v>
      </c>
      <c r="D101" s="35">
        <v>187.95</v>
      </c>
      <c r="E101" s="20"/>
      <c r="F101" s="35">
        <v>187.95</v>
      </c>
      <c r="G101" s="104">
        <f t="shared" si="8"/>
        <v>187.95</v>
      </c>
      <c r="H101" s="20"/>
      <c r="I101" s="59">
        <f t="shared" si="9"/>
        <v>187.95</v>
      </c>
      <c r="J101" s="20"/>
      <c r="K101" s="20">
        <v>187.95</v>
      </c>
    </row>
    <row r="102" s="47" customFormat="1" ht="20" customHeight="1" spans="1:11">
      <c r="A102" s="8">
        <f t="shared" si="7"/>
        <v>100</v>
      </c>
      <c r="B102" s="32" t="s">
        <v>777</v>
      </c>
      <c r="C102" s="30" t="s">
        <v>804</v>
      </c>
      <c r="D102" s="114">
        <v>207.13</v>
      </c>
      <c r="E102" s="20"/>
      <c r="F102" s="114">
        <v>207.13</v>
      </c>
      <c r="G102" s="104">
        <f t="shared" si="8"/>
        <v>207.13</v>
      </c>
      <c r="H102" s="20"/>
      <c r="I102" s="59">
        <f t="shared" si="9"/>
        <v>207.13</v>
      </c>
      <c r="J102" s="20"/>
      <c r="K102" s="20">
        <v>212.63</v>
      </c>
    </row>
    <row r="103" s="47" customFormat="1" ht="20" customHeight="1" spans="1:11">
      <c r="A103" s="8">
        <f t="shared" si="7"/>
        <v>101</v>
      </c>
      <c r="B103" s="32" t="s">
        <v>777</v>
      </c>
      <c r="C103" s="11" t="s">
        <v>805</v>
      </c>
      <c r="D103" s="59">
        <v>235.6</v>
      </c>
      <c r="E103" s="20"/>
      <c r="F103" s="59">
        <v>235.6</v>
      </c>
      <c r="G103" s="104">
        <f t="shared" si="8"/>
        <v>235.6</v>
      </c>
      <c r="H103" s="20"/>
      <c r="I103" s="59">
        <f t="shared" si="9"/>
        <v>235.6</v>
      </c>
      <c r="J103" s="20"/>
      <c r="K103" s="20">
        <v>235.6</v>
      </c>
    </row>
    <row r="104" s="47" customFormat="1" ht="20" customHeight="1" spans="1:11">
      <c r="A104" s="8">
        <f t="shared" si="7"/>
        <v>102</v>
      </c>
      <c r="B104" s="32" t="s">
        <v>777</v>
      </c>
      <c r="C104" s="30" t="s">
        <v>773</v>
      </c>
      <c r="D104" s="59">
        <v>510</v>
      </c>
      <c r="E104" s="20"/>
      <c r="F104" s="59">
        <v>510</v>
      </c>
      <c r="G104" s="104">
        <f t="shared" si="8"/>
        <v>510</v>
      </c>
      <c r="H104" s="20">
        <v>510</v>
      </c>
      <c r="I104" s="59">
        <f t="shared" si="9"/>
        <v>510</v>
      </c>
      <c r="J104" s="20"/>
      <c r="K104" s="20">
        <v>510</v>
      </c>
    </row>
    <row r="105" s="47" customFormat="1" ht="20" customHeight="1" spans="1:11">
      <c r="A105" s="8">
        <f t="shared" si="7"/>
        <v>103</v>
      </c>
      <c r="B105" s="32" t="s">
        <v>777</v>
      </c>
      <c r="C105" s="36" t="s">
        <v>806</v>
      </c>
      <c r="D105" s="116">
        <v>13.53</v>
      </c>
      <c r="E105" s="20"/>
      <c r="F105" s="117">
        <v>13.53</v>
      </c>
      <c r="G105" s="104">
        <f t="shared" si="8"/>
        <v>13.53</v>
      </c>
      <c r="H105" s="20"/>
      <c r="I105" s="59">
        <f t="shared" si="9"/>
        <v>13.53</v>
      </c>
      <c r="J105" s="20"/>
      <c r="K105" s="59">
        <v>13.53</v>
      </c>
    </row>
    <row r="106" s="47" customFormat="1" ht="20" customHeight="1" spans="1:11">
      <c r="A106" s="8">
        <f t="shared" si="7"/>
        <v>104</v>
      </c>
      <c r="B106" s="32" t="s">
        <v>777</v>
      </c>
      <c r="C106" s="36" t="s">
        <v>807</v>
      </c>
      <c r="D106" s="35">
        <v>11.34</v>
      </c>
      <c r="E106" s="20"/>
      <c r="F106" s="118">
        <v>11.34</v>
      </c>
      <c r="G106" s="104">
        <f t="shared" si="8"/>
        <v>11.34</v>
      </c>
      <c r="H106" s="20"/>
      <c r="I106" s="59">
        <f t="shared" si="9"/>
        <v>11.34</v>
      </c>
      <c r="J106" s="20"/>
      <c r="K106" s="59">
        <v>11.34</v>
      </c>
    </row>
    <row r="107" s="47" customFormat="1" ht="20" customHeight="1" spans="1:11">
      <c r="A107" s="8">
        <f t="shared" si="7"/>
        <v>105</v>
      </c>
      <c r="B107" s="32" t="s">
        <v>777</v>
      </c>
      <c r="C107" s="30" t="s">
        <v>808</v>
      </c>
      <c r="D107" s="35">
        <v>10</v>
      </c>
      <c r="E107" s="20"/>
      <c r="F107" s="35">
        <v>10</v>
      </c>
      <c r="G107" s="104">
        <f t="shared" si="8"/>
        <v>10</v>
      </c>
      <c r="H107" s="20"/>
      <c r="I107" s="59">
        <f t="shared" si="9"/>
        <v>10</v>
      </c>
      <c r="J107" s="20"/>
      <c r="K107" s="59">
        <v>10</v>
      </c>
    </row>
    <row r="108" s="47" customFormat="1" ht="20" customHeight="1" spans="1:11">
      <c r="A108" s="8">
        <f t="shared" si="7"/>
        <v>106</v>
      </c>
      <c r="B108" s="32" t="s">
        <v>777</v>
      </c>
      <c r="C108" s="119" t="s">
        <v>809</v>
      </c>
      <c r="D108" s="35">
        <v>5</v>
      </c>
      <c r="E108" s="20"/>
      <c r="F108" s="35">
        <v>5</v>
      </c>
      <c r="G108" s="104">
        <f t="shared" si="8"/>
        <v>5</v>
      </c>
      <c r="H108" s="20"/>
      <c r="I108" s="59">
        <f t="shared" si="9"/>
        <v>5</v>
      </c>
      <c r="J108" s="20"/>
      <c r="K108" s="59">
        <v>5</v>
      </c>
    </row>
    <row r="109" s="47" customFormat="1" ht="20" customHeight="1" spans="1:11">
      <c r="A109" s="8">
        <f t="shared" si="7"/>
        <v>107</v>
      </c>
      <c r="B109" s="32" t="s">
        <v>810</v>
      </c>
      <c r="C109" s="36" t="s">
        <v>811</v>
      </c>
      <c r="D109" s="35">
        <v>140</v>
      </c>
      <c r="E109" s="20"/>
      <c r="F109" s="35">
        <v>140</v>
      </c>
      <c r="G109" s="104">
        <f t="shared" si="8"/>
        <v>140</v>
      </c>
      <c r="H109" s="20"/>
      <c r="I109" s="59">
        <f t="shared" si="9"/>
        <v>140</v>
      </c>
      <c r="J109" s="20"/>
      <c r="K109" s="20">
        <v>190.73</v>
      </c>
    </row>
    <row r="110" s="47" customFormat="1" ht="20" customHeight="1" spans="1:11">
      <c r="A110" s="8">
        <f t="shared" si="7"/>
        <v>108</v>
      </c>
      <c r="B110" s="32" t="s">
        <v>810</v>
      </c>
      <c r="C110" s="36" t="s">
        <v>812</v>
      </c>
      <c r="D110" s="35">
        <v>80</v>
      </c>
      <c r="E110" s="20"/>
      <c r="F110" s="35">
        <v>80</v>
      </c>
      <c r="G110" s="104">
        <f t="shared" si="8"/>
        <v>80</v>
      </c>
      <c r="H110" s="20"/>
      <c r="I110" s="59">
        <f t="shared" si="9"/>
        <v>80</v>
      </c>
      <c r="J110" s="20"/>
      <c r="K110" s="20">
        <v>120</v>
      </c>
    </row>
    <row r="111" s="47" customFormat="1" ht="20" customHeight="1" spans="1:11">
      <c r="A111" s="8">
        <f t="shared" si="7"/>
        <v>109</v>
      </c>
      <c r="B111" s="32" t="s">
        <v>810</v>
      </c>
      <c r="C111" s="36" t="s">
        <v>813</v>
      </c>
      <c r="D111" s="35">
        <v>330</v>
      </c>
      <c r="E111" s="20"/>
      <c r="F111" s="35">
        <v>20</v>
      </c>
      <c r="G111" s="104">
        <f t="shared" si="8"/>
        <v>20</v>
      </c>
      <c r="H111" s="20"/>
      <c r="I111" s="59">
        <f t="shared" si="9"/>
        <v>20</v>
      </c>
      <c r="J111" s="20"/>
      <c r="K111" s="20">
        <v>330</v>
      </c>
    </row>
    <row r="112" s="47" customFormat="1" ht="20" customHeight="1" spans="1:11">
      <c r="A112" s="8">
        <f t="shared" si="7"/>
        <v>110</v>
      </c>
      <c r="B112" s="32" t="s">
        <v>810</v>
      </c>
      <c r="C112" s="120" t="s">
        <v>814</v>
      </c>
      <c r="D112" s="35">
        <v>6.8</v>
      </c>
      <c r="E112" s="20"/>
      <c r="F112" s="35">
        <v>6.8</v>
      </c>
      <c r="G112" s="104">
        <f t="shared" si="8"/>
        <v>6.8</v>
      </c>
      <c r="H112" s="20"/>
      <c r="I112" s="59">
        <f t="shared" si="9"/>
        <v>6.8</v>
      </c>
      <c r="J112" s="20"/>
      <c r="K112" s="20">
        <v>6.8</v>
      </c>
    </row>
    <row r="113" s="47" customFormat="1" ht="30" customHeight="1" spans="1:11">
      <c r="A113" s="8">
        <f t="shared" si="7"/>
        <v>111</v>
      </c>
      <c r="B113" s="32" t="s">
        <v>810</v>
      </c>
      <c r="C113" s="30" t="s">
        <v>815</v>
      </c>
      <c r="D113" s="35">
        <v>60</v>
      </c>
      <c r="E113" s="20"/>
      <c r="F113" s="35">
        <v>60</v>
      </c>
      <c r="G113" s="104">
        <f t="shared" si="8"/>
        <v>60</v>
      </c>
      <c r="H113" s="20"/>
      <c r="I113" s="59">
        <f t="shared" si="9"/>
        <v>60</v>
      </c>
      <c r="J113" s="20"/>
      <c r="K113" s="20">
        <v>128</v>
      </c>
    </row>
    <row r="114" s="47" customFormat="1" ht="20" customHeight="1" spans="1:11">
      <c r="A114" s="8">
        <f t="shared" si="7"/>
        <v>112</v>
      </c>
      <c r="B114" s="32" t="s">
        <v>810</v>
      </c>
      <c r="C114" s="36" t="s">
        <v>816</v>
      </c>
      <c r="D114" s="35">
        <v>330</v>
      </c>
      <c r="E114" s="20"/>
      <c r="F114" s="35">
        <v>330</v>
      </c>
      <c r="G114" s="104">
        <f t="shared" si="8"/>
        <v>330</v>
      </c>
      <c r="H114" s="20">
        <v>330</v>
      </c>
      <c r="I114" s="59">
        <f t="shared" si="9"/>
        <v>330</v>
      </c>
      <c r="J114" s="20"/>
      <c r="K114" s="20">
        <v>343</v>
      </c>
    </row>
    <row r="115" s="47" customFormat="1" ht="20" customHeight="1" spans="1:11">
      <c r="A115" s="8">
        <f t="shared" si="7"/>
        <v>113</v>
      </c>
      <c r="B115" s="32" t="s">
        <v>810</v>
      </c>
      <c r="C115" s="121" t="s">
        <v>817</v>
      </c>
      <c r="D115" s="35">
        <v>13.14</v>
      </c>
      <c r="E115" s="20"/>
      <c r="F115" s="35">
        <v>13.14</v>
      </c>
      <c r="G115" s="104">
        <f t="shared" si="8"/>
        <v>13.14</v>
      </c>
      <c r="H115" s="20"/>
      <c r="I115" s="59">
        <f t="shared" si="9"/>
        <v>13.14</v>
      </c>
      <c r="J115" s="20"/>
      <c r="K115" s="20">
        <v>13.14</v>
      </c>
    </row>
    <row r="116" s="47" customFormat="1" ht="20" customHeight="1" spans="1:11">
      <c r="A116" s="8">
        <f t="shared" si="7"/>
        <v>114</v>
      </c>
      <c r="B116" s="32" t="s">
        <v>810</v>
      </c>
      <c r="C116" s="121" t="s">
        <v>818</v>
      </c>
      <c r="D116" s="35">
        <v>11.5</v>
      </c>
      <c r="E116" s="20"/>
      <c r="F116" s="35">
        <v>11.5</v>
      </c>
      <c r="G116" s="104">
        <f t="shared" si="8"/>
        <v>11.5</v>
      </c>
      <c r="H116" s="20"/>
      <c r="I116" s="59">
        <f t="shared" si="9"/>
        <v>11.5</v>
      </c>
      <c r="J116" s="20"/>
      <c r="K116" s="20">
        <v>11.5</v>
      </c>
    </row>
    <row r="117" s="47" customFormat="1" ht="20" customHeight="1" spans="1:11">
      <c r="A117" s="8">
        <f t="shared" si="7"/>
        <v>115</v>
      </c>
      <c r="B117" s="32" t="s">
        <v>810</v>
      </c>
      <c r="C117" s="121" t="s">
        <v>819</v>
      </c>
      <c r="D117" s="35">
        <v>1.7</v>
      </c>
      <c r="E117" s="20"/>
      <c r="F117" s="35">
        <v>1.7</v>
      </c>
      <c r="G117" s="104">
        <f t="shared" si="8"/>
        <v>1.7</v>
      </c>
      <c r="H117" s="20"/>
      <c r="I117" s="59">
        <f t="shared" si="9"/>
        <v>1.7</v>
      </c>
      <c r="J117" s="20"/>
      <c r="K117" s="20">
        <v>1.7</v>
      </c>
    </row>
    <row r="118" s="47" customFormat="1" ht="20" customHeight="1" spans="1:11">
      <c r="A118" s="8">
        <f t="shared" si="7"/>
        <v>116</v>
      </c>
      <c r="B118" s="32" t="s">
        <v>810</v>
      </c>
      <c r="C118" s="121" t="s">
        <v>820</v>
      </c>
      <c r="D118" s="35">
        <v>1.5</v>
      </c>
      <c r="E118" s="20"/>
      <c r="F118" s="35">
        <v>1.5</v>
      </c>
      <c r="G118" s="104">
        <f t="shared" si="8"/>
        <v>1.5</v>
      </c>
      <c r="H118" s="20"/>
      <c r="I118" s="59">
        <f t="shared" si="9"/>
        <v>1.5</v>
      </c>
      <c r="J118" s="20"/>
      <c r="K118" s="20">
        <v>1.5</v>
      </c>
    </row>
    <row r="119" s="47" customFormat="1" ht="20" customHeight="1" spans="1:11">
      <c r="A119" s="8">
        <f t="shared" si="7"/>
        <v>117</v>
      </c>
      <c r="B119" s="32" t="s">
        <v>810</v>
      </c>
      <c r="C119" s="122" t="s">
        <v>821</v>
      </c>
      <c r="D119" s="35">
        <v>5.5</v>
      </c>
      <c r="E119" s="20"/>
      <c r="F119" s="35">
        <v>5.5</v>
      </c>
      <c r="G119" s="104">
        <f t="shared" si="8"/>
        <v>5.5</v>
      </c>
      <c r="H119" s="20"/>
      <c r="I119" s="59">
        <f t="shared" si="9"/>
        <v>5.5</v>
      </c>
      <c r="J119" s="20"/>
      <c r="K119" s="20">
        <v>5.5</v>
      </c>
    </row>
    <row r="120" s="47" customFormat="1" ht="20" customHeight="1" spans="1:11">
      <c r="A120" s="8">
        <f t="shared" si="7"/>
        <v>118</v>
      </c>
      <c r="B120" s="32" t="s">
        <v>810</v>
      </c>
      <c r="C120" s="36" t="s">
        <v>822</v>
      </c>
      <c r="D120" s="35">
        <v>41</v>
      </c>
      <c r="E120" s="20"/>
      <c r="F120" s="35">
        <v>41</v>
      </c>
      <c r="G120" s="104">
        <f t="shared" si="8"/>
        <v>41</v>
      </c>
      <c r="H120" s="20"/>
      <c r="I120" s="59">
        <f t="shared" si="9"/>
        <v>41</v>
      </c>
      <c r="J120" s="20"/>
      <c r="K120" s="20">
        <v>41</v>
      </c>
    </row>
    <row r="121" s="47" customFormat="1" ht="20" customHeight="1" spans="1:11">
      <c r="A121" s="8">
        <f t="shared" si="7"/>
        <v>119</v>
      </c>
      <c r="B121" s="32" t="s">
        <v>810</v>
      </c>
      <c r="C121" s="36" t="s">
        <v>823</v>
      </c>
      <c r="D121" s="35">
        <v>10.7</v>
      </c>
      <c r="E121" s="20"/>
      <c r="F121" s="35">
        <v>10.7</v>
      </c>
      <c r="G121" s="104">
        <f t="shared" si="8"/>
        <v>10.7</v>
      </c>
      <c r="H121" s="20"/>
      <c r="I121" s="59">
        <f t="shared" si="9"/>
        <v>10.7</v>
      </c>
      <c r="J121" s="20"/>
      <c r="K121" s="20">
        <v>10.7</v>
      </c>
    </row>
    <row r="122" s="47" customFormat="1" ht="20" customHeight="1" spans="1:11">
      <c r="A122" s="8">
        <f t="shared" si="7"/>
        <v>120</v>
      </c>
      <c r="B122" s="32" t="s">
        <v>810</v>
      </c>
      <c r="C122" s="36" t="s">
        <v>824</v>
      </c>
      <c r="D122" s="35">
        <v>16</v>
      </c>
      <c r="E122" s="20"/>
      <c r="F122" s="35">
        <v>16</v>
      </c>
      <c r="G122" s="104">
        <f t="shared" si="8"/>
        <v>16</v>
      </c>
      <c r="H122" s="20"/>
      <c r="I122" s="59">
        <f t="shared" si="9"/>
        <v>16</v>
      </c>
      <c r="J122" s="20"/>
      <c r="K122" s="20">
        <v>35.69</v>
      </c>
    </row>
    <row r="123" s="47" customFormat="1" ht="20" customHeight="1" spans="1:11">
      <c r="A123" s="8">
        <f t="shared" si="7"/>
        <v>121</v>
      </c>
      <c r="B123" s="32" t="s">
        <v>810</v>
      </c>
      <c r="C123" s="36" t="s">
        <v>825</v>
      </c>
      <c r="D123" s="35">
        <v>50</v>
      </c>
      <c r="E123" s="20"/>
      <c r="F123" s="35">
        <v>50</v>
      </c>
      <c r="G123" s="104">
        <f t="shared" si="8"/>
        <v>50</v>
      </c>
      <c r="H123" s="20"/>
      <c r="I123" s="59">
        <f t="shared" si="9"/>
        <v>50</v>
      </c>
      <c r="J123" s="20"/>
      <c r="K123" s="20">
        <v>50.01</v>
      </c>
    </row>
    <row r="124" s="47" customFormat="1" ht="20" customHeight="1" spans="1:11">
      <c r="A124" s="8">
        <f t="shared" si="7"/>
        <v>122</v>
      </c>
      <c r="B124" s="32" t="s">
        <v>810</v>
      </c>
      <c r="C124" s="36" t="s">
        <v>826</v>
      </c>
      <c r="D124" s="35">
        <v>140</v>
      </c>
      <c r="E124" s="20"/>
      <c r="F124" s="35">
        <v>140</v>
      </c>
      <c r="G124" s="104">
        <f t="shared" si="8"/>
        <v>140</v>
      </c>
      <c r="H124" s="20"/>
      <c r="I124" s="59">
        <f t="shared" si="9"/>
        <v>140</v>
      </c>
      <c r="J124" s="20"/>
      <c r="K124" s="20">
        <v>150.29</v>
      </c>
    </row>
    <row r="125" s="47" customFormat="1" ht="20" customHeight="1" spans="1:11">
      <c r="A125" s="8">
        <f t="shared" si="7"/>
        <v>123</v>
      </c>
      <c r="B125" s="32" t="s">
        <v>810</v>
      </c>
      <c r="C125" s="36" t="s">
        <v>827</v>
      </c>
      <c r="D125" s="35">
        <v>71.39</v>
      </c>
      <c r="E125" s="20"/>
      <c r="F125" s="35">
        <v>71.39</v>
      </c>
      <c r="G125" s="104">
        <f t="shared" si="8"/>
        <v>71.39</v>
      </c>
      <c r="H125" s="20"/>
      <c r="I125" s="59">
        <f t="shared" si="9"/>
        <v>71.39</v>
      </c>
      <c r="J125" s="20"/>
      <c r="K125" s="20">
        <v>71.39</v>
      </c>
    </row>
    <row r="126" s="47" customFormat="1" ht="20" customHeight="1" spans="1:11">
      <c r="A126" s="8">
        <f t="shared" si="7"/>
        <v>124</v>
      </c>
      <c r="B126" s="32" t="s">
        <v>810</v>
      </c>
      <c r="C126" s="36" t="s">
        <v>828</v>
      </c>
      <c r="D126" s="35">
        <v>30.36</v>
      </c>
      <c r="E126" s="20"/>
      <c r="F126" s="35">
        <v>30.36</v>
      </c>
      <c r="G126" s="104">
        <f t="shared" si="8"/>
        <v>30.36</v>
      </c>
      <c r="H126" s="20"/>
      <c r="I126" s="59">
        <f t="shared" si="9"/>
        <v>30.36</v>
      </c>
      <c r="J126" s="20"/>
      <c r="K126" s="20">
        <v>30.36</v>
      </c>
    </row>
    <row r="127" s="47" customFormat="1" ht="20" customHeight="1" spans="1:11">
      <c r="A127" s="8">
        <f t="shared" si="7"/>
        <v>125</v>
      </c>
      <c r="B127" s="32" t="s">
        <v>810</v>
      </c>
      <c r="C127" s="36" t="s">
        <v>829</v>
      </c>
      <c r="D127" s="35">
        <v>32.15</v>
      </c>
      <c r="E127" s="20"/>
      <c r="F127" s="35">
        <v>32.15</v>
      </c>
      <c r="G127" s="104">
        <f t="shared" ref="G127:G153" si="10">F127</f>
        <v>32.15</v>
      </c>
      <c r="H127" s="20"/>
      <c r="I127" s="59">
        <f t="shared" ref="I127:I153" si="11">F127-J127</f>
        <v>32.15</v>
      </c>
      <c r="J127" s="20"/>
      <c r="K127" s="20">
        <v>48.15</v>
      </c>
    </row>
    <row r="128" s="47" customFormat="1" ht="20" customHeight="1" spans="1:11">
      <c r="A128" s="8">
        <f t="shared" si="7"/>
        <v>126</v>
      </c>
      <c r="B128" s="32" t="s">
        <v>810</v>
      </c>
      <c r="C128" s="36" t="s">
        <v>830</v>
      </c>
      <c r="D128" s="35">
        <v>41.52</v>
      </c>
      <c r="E128" s="20"/>
      <c r="F128" s="35">
        <v>41.52</v>
      </c>
      <c r="G128" s="104">
        <f t="shared" si="10"/>
        <v>41.52</v>
      </c>
      <c r="H128" s="20"/>
      <c r="I128" s="59">
        <f t="shared" si="11"/>
        <v>41.52</v>
      </c>
      <c r="J128" s="20"/>
      <c r="K128" s="20">
        <v>41.52</v>
      </c>
    </row>
    <row r="129" s="47" customFormat="1" ht="20" customHeight="1" spans="1:11">
      <c r="A129" s="8">
        <f t="shared" si="7"/>
        <v>127</v>
      </c>
      <c r="B129" s="32" t="s">
        <v>810</v>
      </c>
      <c r="C129" s="36" t="s">
        <v>831</v>
      </c>
      <c r="D129" s="35">
        <v>50</v>
      </c>
      <c r="E129" s="20"/>
      <c r="F129" s="35">
        <v>50</v>
      </c>
      <c r="G129" s="104">
        <f t="shared" si="10"/>
        <v>50</v>
      </c>
      <c r="H129" s="20"/>
      <c r="I129" s="59">
        <f t="shared" si="11"/>
        <v>50</v>
      </c>
      <c r="J129" s="20"/>
      <c r="K129" s="20">
        <v>75.38</v>
      </c>
    </row>
    <row r="130" s="47" customFormat="1" ht="20" customHeight="1" spans="1:11">
      <c r="A130" s="8">
        <f t="shared" si="7"/>
        <v>128</v>
      </c>
      <c r="B130" s="32" t="s">
        <v>810</v>
      </c>
      <c r="C130" s="36" t="s">
        <v>832</v>
      </c>
      <c r="D130" s="35">
        <v>31.19</v>
      </c>
      <c r="E130" s="20"/>
      <c r="F130" s="35">
        <v>31.19</v>
      </c>
      <c r="G130" s="104">
        <f t="shared" si="10"/>
        <v>31.19</v>
      </c>
      <c r="H130" s="20"/>
      <c r="I130" s="59">
        <f t="shared" si="11"/>
        <v>31.19</v>
      </c>
      <c r="J130" s="20"/>
      <c r="K130" s="20">
        <v>31.19</v>
      </c>
    </row>
    <row r="131" s="47" customFormat="1" ht="20" customHeight="1" spans="1:11">
      <c r="A131" s="8">
        <f t="shared" si="7"/>
        <v>129</v>
      </c>
      <c r="B131" s="32" t="s">
        <v>810</v>
      </c>
      <c r="C131" s="121" t="s">
        <v>833</v>
      </c>
      <c r="D131" s="35">
        <v>20.81</v>
      </c>
      <c r="E131" s="20"/>
      <c r="F131" s="35">
        <v>20.81</v>
      </c>
      <c r="G131" s="104">
        <f t="shared" si="10"/>
        <v>20.81</v>
      </c>
      <c r="H131" s="20"/>
      <c r="I131" s="59">
        <f t="shared" si="11"/>
        <v>20.81</v>
      </c>
      <c r="J131" s="20"/>
      <c r="K131" s="20">
        <v>20.81</v>
      </c>
    </row>
    <row r="132" s="47" customFormat="1" ht="20" customHeight="1" spans="1:11">
      <c r="A132" s="8">
        <f t="shared" ref="A132:A195" si="12">ROW()-2</f>
        <v>130</v>
      </c>
      <c r="B132" s="32" t="s">
        <v>810</v>
      </c>
      <c r="C132" s="121" t="s">
        <v>834</v>
      </c>
      <c r="D132" s="35">
        <v>12.38</v>
      </c>
      <c r="E132" s="20"/>
      <c r="F132" s="35">
        <v>12.38</v>
      </c>
      <c r="G132" s="104">
        <f t="shared" si="10"/>
        <v>12.38</v>
      </c>
      <c r="H132" s="20"/>
      <c r="I132" s="59">
        <f t="shared" si="11"/>
        <v>12.38</v>
      </c>
      <c r="J132" s="20"/>
      <c r="K132" s="20">
        <v>12.38</v>
      </c>
    </row>
    <row r="133" s="47" customFormat="1" ht="20" customHeight="1" spans="1:11">
      <c r="A133" s="8">
        <f t="shared" si="12"/>
        <v>131</v>
      </c>
      <c r="B133" s="32" t="s">
        <v>810</v>
      </c>
      <c r="C133" s="121" t="s">
        <v>835</v>
      </c>
      <c r="D133" s="35">
        <v>5.72</v>
      </c>
      <c r="E133" s="20"/>
      <c r="F133" s="35">
        <v>5.72</v>
      </c>
      <c r="G133" s="104">
        <f t="shared" si="10"/>
        <v>5.72</v>
      </c>
      <c r="H133" s="20"/>
      <c r="I133" s="59">
        <f t="shared" si="11"/>
        <v>5.72</v>
      </c>
      <c r="J133" s="20"/>
      <c r="K133" s="20">
        <v>5.72</v>
      </c>
    </row>
    <row r="134" s="47" customFormat="1" ht="20" customHeight="1" spans="1:11">
      <c r="A134" s="8">
        <f t="shared" si="12"/>
        <v>132</v>
      </c>
      <c r="B134" s="32" t="s">
        <v>810</v>
      </c>
      <c r="C134" s="121" t="s">
        <v>836</v>
      </c>
      <c r="D134" s="35">
        <v>8.69</v>
      </c>
      <c r="E134" s="20"/>
      <c r="F134" s="35">
        <v>8.69</v>
      </c>
      <c r="G134" s="104">
        <f t="shared" si="10"/>
        <v>8.69</v>
      </c>
      <c r="H134" s="20"/>
      <c r="I134" s="59">
        <f t="shared" si="11"/>
        <v>8.69</v>
      </c>
      <c r="J134" s="20"/>
      <c r="K134" s="20">
        <v>8.69</v>
      </c>
    </row>
    <row r="135" s="47" customFormat="1" ht="20" customHeight="1" spans="1:11">
      <c r="A135" s="8">
        <f t="shared" si="12"/>
        <v>133</v>
      </c>
      <c r="B135" s="32" t="s">
        <v>810</v>
      </c>
      <c r="C135" s="121" t="s">
        <v>837</v>
      </c>
      <c r="D135" s="35">
        <v>8.62</v>
      </c>
      <c r="E135" s="20"/>
      <c r="F135" s="35">
        <v>8.62</v>
      </c>
      <c r="G135" s="104">
        <f t="shared" si="10"/>
        <v>8.62</v>
      </c>
      <c r="H135" s="20"/>
      <c r="I135" s="59">
        <f t="shared" si="11"/>
        <v>8.62</v>
      </c>
      <c r="J135" s="20"/>
      <c r="K135" s="20">
        <v>8.62</v>
      </c>
    </row>
    <row r="136" s="47" customFormat="1" ht="20" customHeight="1" spans="1:11">
      <c r="A136" s="8">
        <f t="shared" si="12"/>
        <v>134</v>
      </c>
      <c r="B136" s="32" t="s">
        <v>810</v>
      </c>
      <c r="C136" s="121" t="s">
        <v>838</v>
      </c>
      <c r="D136" s="35">
        <v>17.2</v>
      </c>
      <c r="E136" s="20"/>
      <c r="F136" s="35">
        <v>17.2</v>
      </c>
      <c r="G136" s="104">
        <f t="shared" si="10"/>
        <v>17.2</v>
      </c>
      <c r="H136" s="20"/>
      <c r="I136" s="59">
        <f t="shared" si="11"/>
        <v>17.2</v>
      </c>
      <c r="J136" s="20"/>
      <c r="K136" s="20">
        <v>17.2</v>
      </c>
    </row>
    <row r="137" s="47" customFormat="1" ht="20" customHeight="1" spans="1:11">
      <c r="A137" s="8">
        <f t="shared" si="12"/>
        <v>135</v>
      </c>
      <c r="B137" s="32" t="s">
        <v>810</v>
      </c>
      <c r="C137" s="36" t="s">
        <v>839</v>
      </c>
      <c r="D137" s="35">
        <v>32.39</v>
      </c>
      <c r="E137" s="20"/>
      <c r="F137" s="35">
        <v>32.39</v>
      </c>
      <c r="G137" s="104">
        <f t="shared" si="10"/>
        <v>32.39</v>
      </c>
      <c r="H137" s="20"/>
      <c r="I137" s="59">
        <f t="shared" si="11"/>
        <v>32.39</v>
      </c>
      <c r="J137" s="20"/>
      <c r="K137" s="20">
        <v>32.39</v>
      </c>
    </row>
    <row r="138" s="47" customFormat="1" ht="20" customHeight="1" spans="1:11">
      <c r="A138" s="8">
        <f t="shared" si="12"/>
        <v>136</v>
      </c>
      <c r="B138" s="32" t="s">
        <v>810</v>
      </c>
      <c r="C138" s="36" t="s">
        <v>840</v>
      </c>
      <c r="D138" s="35">
        <v>46.69</v>
      </c>
      <c r="E138" s="20"/>
      <c r="F138" s="35">
        <v>46.69</v>
      </c>
      <c r="G138" s="104">
        <f t="shared" si="10"/>
        <v>46.69</v>
      </c>
      <c r="H138" s="20"/>
      <c r="I138" s="59">
        <f t="shared" si="11"/>
        <v>46.69</v>
      </c>
      <c r="J138" s="20"/>
      <c r="K138" s="20">
        <v>46.69</v>
      </c>
    </row>
    <row r="139" s="47" customFormat="1" ht="20" customHeight="1" spans="1:11">
      <c r="A139" s="8">
        <f t="shared" si="12"/>
        <v>137</v>
      </c>
      <c r="B139" s="32" t="s">
        <v>810</v>
      </c>
      <c r="C139" s="36" t="s">
        <v>841</v>
      </c>
      <c r="D139" s="35">
        <v>40</v>
      </c>
      <c r="E139" s="20"/>
      <c r="F139" s="35">
        <v>40</v>
      </c>
      <c r="G139" s="104">
        <f t="shared" si="10"/>
        <v>40</v>
      </c>
      <c r="H139" s="20"/>
      <c r="I139" s="59">
        <f t="shared" si="11"/>
        <v>40</v>
      </c>
      <c r="J139" s="20"/>
      <c r="K139" s="20">
        <v>40</v>
      </c>
    </row>
    <row r="140" s="47" customFormat="1" ht="20" customHeight="1" spans="1:11">
      <c r="A140" s="8">
        <f t="shared" si="12"/>
        <v>138</v>
      </c>
      <c r="B140" s="32" t="s">
        <v>810</v>
      </c>
      <c r="C140" s="121" t="s">
        <v>842</v>
      </c>
      <c r="D140" s="35">
        <v>4.15</v>
      </c>
      <c r="E140" s="20"/>
      <c r="F140" s="35">
        <v>4.15</v>
      </c>
      <c r="G140" s="104">
        <f t="shared" si="10"/>
        <v>4.15</v>
      </c>
      <c r="H140" s="20"/>
      <c r="I140" s="59">
        <f t="shared" si="11"/>
        <v>4.15</v>
      </c>
      <c r="J140" s="20"/>
      <c r="K140" s="20">
        <v>4.15</v>
      </c>
    </row>
    <row r="141" s="47" customFormat="1" ht="20" customHeight="1" spans="1:11">
      <c r="A141" s="8">
        <f t="shared" si="12"/>
        <v>139</v>
      </c>
      <c r="B141" s="32" t="s">
        <v>810</v>
      </c>
      <c r="C141" s="121" t="s">
        <v>843</v>
      </c>
      <c r="D141" s="35">
        <v>17.65</v>
      </c>
      <c r="E141" s="20"/>
      <c r="F141" s="35">
        <v>17.65</v>
      </c>
      <c r="G141" s="104">
        <f t="shared" si="10"/>
        <v>17.65</v>
      </c>
      <c r="H141" s="20"/>
      <c r="I141" s="59">
        <f t="shared" si="11"/>
        <v>17.65</v>
      </c>
      <c r="J141" s="20"/>
      <c r="K141" s="20">
        <v>17.65</v>
      </c>
    </row>
    <row r="142" s="47" customFormat="1" ht="20" customHeight="1" spans="1:11">
      <c r="A142" s="8">
        <f t="shared" si="12"/>
        <v>140</v>
      </c>
      <c r="B142" s="32" t="s">
        <v>810</v>
      </c>
      <c r="C142" s="36" t="s">
        <v>844</v>
      </c>
      <c r="D142" s="35">
        <v>150</v>
      </c>
      <c r="E142" s="20"/>
      <c r="F142" s="35">
        <v>150</v>
      </c>
      <c r="G142" s="104">
        <f t="shared" si="10"/>
        <v>150</v>
      </c>
      <c r="H142" s="20"/>
      <c r="I142" s="59">
        <f t="shared" si="11"/>
        <v>150</v>
      </c>
      <c r="J142" s="20"/>
      <c r="K142" s="20">
        <v>160.75</v>
      </c>
    </row>
    <row r="143" s="47" customFormat="1" ht="20" customHeight="1" spans="1:11">
      <c r="A143" s="8">
        <f t="shared" si="12"/>
        <v>141</v>
      </c>
      <c r="B143" s="32" t="s">
        <v>810</v>
      </c>
      <c r="C143" s="36" t="s">
        <v>845</v>
      </c>
      <c r="D143" s="35">
        <v>170</v>
      </c>
      <c r="E143" s="20"/>
      <c r="F143" s="35">
        <v>170</v>
      </c>
      <c r="G143" s="104">
        <f t="shared" si="10"/>
        <v>170</v>
      </c>
      <c r="H143" s="20"/>
      <c r="I143" s="59">
        <f t="shared" si="11"/>
        <v>170</v>
      </c>
      <c r="J143" s="20"/>
      <c r="K143" s="20">
        <v>170</v>
      </c>
    </row>
    <row r="144" s="47" customFormat="1" ht="20" customHeight="1" spans="1:11">
      <c r="A144" s="8">
        <f t="shared" si="12"/>
        <v>142</v>
      </c>
      <c r="B144" s="32" t="s">
        <v>810</v>
      </c>
      <c r="C144" s="36" t="s">
        <v>846</v>
      </c>
      <c r="D144" s="35">
        <v>116</v>
      </c>
      <c r="E144" s="20"/>
      <c r="F144" s="35">
        <v>116</v>
      </c>
      <c r="G144" s="104">
        <f t="shared" si="10"/>
        <v>116</v>
      </c>
      <c r="H144" s="20"/>
      <c r="I144" s="59">
        <f t="shared" si="11"/>
        <v>116</v>
      </c>
      <c r="J144" s="20"/>
      <c r="K144" s="20">
        <v>130</v>
      </c>
    </row>
    <row r="145" s="47" customFormat="1" ht="20" customHeight="1" spans="1:11">
      <c r="A145" s="8">
        <f t="shared" si="12"/>
        <v>143</v>
      </c>
      <c r="B145" s="32" t="s">
        <v>810</v>
      </c>
      <c r="C145" s="36" t="s">
        <v>847</v>
      </c>
      <c r="D145" s="35">
        <v>25</v>
      </c>
      <c r="E145" s="20"/>
      <c r="F145" s="35">
        <v>25</v>
      </c>
      <c r="G145" s="104">
        <f t="shared" si="10"/>
        <v>25</v>
      </c>
      <c r="H145" s="20"/>
      <c r="I145" s="59">
        <f t="shared" si="11"/>
        <v>25</v>
      </c>
      <c r="J145" s="20"/>
      <c r="K145" s="20">
        <v>25.47</v>
      </c>
    </row>
    <row r="146" s="47" customFormat="1" ht="20" customHeight="1" spans="1:11">
      <c r="A146" s="8">
        <f t="shared" si="12"/>
        <v>144</v>
      </c>
      <c r="B146" s="32" t="s">
        <v>810</v>
      </c>
      <c r="C146" s="120" t="s">
        <v>848</v>
      </c>
      <c r="D146" s="35">
        <v>7.27</v>
      </c>
      <c r="E146" s="20"/>
      <c r="F146" s="35">
        <v>7.27</v>
      </c>
      <c r="G146" s="104">
        <f t="shared" si="10"/>
        <v>7.27</v>
      </c>
      <c r="H146" s="20"/>
      <c r="I146" s="59">
        <f t="shared" si="11"/>
        <v>7.27</v>
      </c>
      <c r="J146" s="20"/>
      <c r="K146" s="20">
        <v>7.27</v>
      </c>
    </row>
    <row r="147" s="47" customFormat="1" ht="20" customHeight="1" spans="1:11">
      <c r="A147" s="8">
        <f t="shared" si="12"/>
        <v>145</v>
      </c>
      <c r="B147" s="32" t="s">
        <v>810</v>
      </c>
      <c r="C147" s="36" t="s">
        <v>849</v>
      </c>
      <c r="D147" s="35">
        <v>203</v>
      </c>
      <c r="E147" s="20"/>
      <c r="F147" s="35">
        <v>203</v>
      </c>
      <c r="G147" s="104">
        <f t="shared" si="10"/>
        <v>203</v>
      </c>
      <c r="H147" s="20">
        <v>203</v>
      </c>
      <c r="I147" s="59">
        <f t="shared" si="11"/>
        <v>203</v>
      </c>
      <c r="J147" s="20"/>
      <c r="K147" s="20">
        <v>203</v>
      </c>
    </row>
    <row r="148" s="47" customFormat="1" ht="20" customHeight="1" spans="1:11">
      <c r="A148" s="8">
        <f t="shared" si="12"/>
        <v>146</v>
      </c>
      <c r="B148" s="32" t="s">
        <v>810</v>
      </c>
      <c r="C148" s="36" t="s">
        <v>850</v>
      </c>
      <c r="D148" s="35">
        <v>62.3</v>
      </c>
      <c r="E148" s="20"/>
      <c r="F148" s="35">
        <v>62.3</v>
      </c>
      <c r="G148" s="104">
        <f t="shared" si="10"/>
        <v>62.3</v>
      </c>
      <c r="H148" s="20"/>
      <c r="I148" s="59">
        <f t="shared" si="11"/>
        <v>62.3</v>
      </c>
      <c r="J148" s="20"/>
      <c r="K148" s="20">
        <v>62.3</v>
      </c>
    </row>
    <row r="149" s="47" customFormat="1" ht="20" customHeight="1" spans="1:11">
      <c r="A149" s="8">
        <f t="shared" si="12"/>
        <v>147</v>
      </c>
      <c r="B149" s="32" t="s">
        <v>810</v>
      </c>
      <c r="C149" s="36" t="s">
        <v>851</v>
      </c>
      <c r="D149" s="35">
        <v>62.3</v>
      </c>
      <c r="E149" s="20"/>
      <c r="F149" s="35">
        <v>62.3</v>
      </c>
      <c r="G149" s="104">
        <f t="shared" si="10"/>
        <v>62.3</v>
      </c>
      <c r="H149" s="20"/>
      <c r="I149" s="59">
        <f t="shared" si="11"/>
        <v>62.3</v>
      </c>
      <c r="J149" s="20"/>
      <c r="K149" s="20">
        <v>62.3</v>
      </c>
    </row>
    <row r="150" s="47" customFormat="1" ht="20" customHeight="1" spans="1:11">
      <c r="A150" s="8">
        <f t="shared" si="12"/>
        <v>148</v>
      </c>
      <c r="B150" s="32" t="s">
        <v>810</v>
      </c>
      <c r="C150" s="121" t="s">
        <v>852</v>
      </c>
      <c r="D150" s="35">
        <v>5.4</v>
      </c>
      <c r="E150" s="20"/>
      <c r="F150" s="35">
        <v>5.4</v>
      </c>
      <c r="G150" s="104">
        <f t="shared" si="10"/>
        <v>5.4</v>
      </c>
      <c r="H150" s="20"/>
      <c r="I150" s="59">
        <f t="shared" si="11"/>
        <v>5.4</v>
      </c>
      <c r="J150" s="20"/>
      <c r="K150" s="20">
        <v>5.4</v>
      </c>
    </row>
    <row r="151" s="47" customFormat="1" ht="20" customHeight="1" spans="1:11">
      <c r="A151" s="8">
        <f t="shared" si="12"/>
        <v>149</v>
      </c>
      <c r="B151" s="32" t="s">
        <v>810</v>
      </c>
      <c r="C151" s="36" t="s">
        <v>853</v>
      </c>
      <c r="D151" s="35">
        <v>190.44</v>
      </c>
      <c r="E151" s="20"/>
      <c r="F151" s="35">
        <v>190.44</v>
      </c>
      <c r="G151" s="104">
        <f t="shared" si="10"/>
        <v>190.44</v>
      </c>
      <c r="H151" s="20"/>
      <c r="I151" s="59">
        <f t="shared" si="11"/>
        <v>190.44</v>
      </c>
      <c r="J151" s="20"/>
      <c r="K151" s="20">
        <v>190.44</v>
      </c>
    </row>
    <row r="152" s="47" customFormat="1" ht="20" customHeight="1" spans="1:11">
      <c r="A152" s="8">
        <f t="shared" si="12"/>
        <v>150</v>
      </c>
      <c r="B152" s="32" t="s">
        <v>810</v>
      </c>
      <c r="C152" s="36" t="s">
        <v>854</v>
      </c>
      <c r="D152" s="35">
        <v>49.5</v>
      </c>
      <c r="E152" s="20"/>
      <c r="F152" s="35">
        <v>49.5</v>
      </c>
      <c r="G152" s="104">
        <f t="shared" si="10"/>
        <v>49.5</v>
      </c>
      <c r="H152" s="20"/>
      <c r="I152" s="59">
        <f t="shared" si="11"/>
        <v>49.5</v>
      </c>
      <c r="J152" s="20"/>
      <c r="K152" s="20">
        <v>50.3</v>
      </c>
    </row>
    <row r="153" s="47" customFormat="1" ht="20" customHeight="1" spans="1:11">
      <c r="A153" s="8">
        <f t="shared" si="12"/>
        <v>151</v>
      </c>
      <c r="B153" s="32" t="s">
        <v>810</v>
      </c>
      <c r="C153" s="36" t="s">
        <v>855</v>
      </c>
      <c r="D153" s="35">
        <v>164</v>
      </c>
      <c r="E153" s="20"/>
      <c r="F153" s="35">
        <v>164</v>
      </c>
      <c r="G153" s="104">
        <f t="shared" si="10"/>
        <v>164</v>
      </c>
      <c r="H153" s="20"/>
      <c r="I153" s="59">
        <f t="shared" si="11"/>
        <v>164</v>
      </c>
      <c r="J153" s="20"/>
      <c r="K153" s="20">
        <v>179.32</v>
      </c>
    </row>
    <row r="154" s="47" customFormat="1" ht="20" customHeight="1" spans="1:11">
      <c r="A154" s="8">
        <f t="shared" si="12"/>
        <v>152</v>
      </c>
      <c r="B154" s="32" t="s">
        <v>810</v>
      </c>
      <c r="C154" s="36" t="s">
        <v>856</v>
      </c>
      <c r="D154" s="35">
        <v>131</v>
      </c>
      <c r="E154" s="20"/>
      <c r="F154" s="35">
        <v>131</v>
      </c>
      <c r="G154" s="104">
        <f t="shared" ref="G154:G185" si="13">F154</f>
        <v>131</v>
      </c>
      <c r="H154" s="20"/>
      <c r="I154" s="59">
        <f t="shared" ref="I154:I185" si="14">F154-J154</f>
        <v>131</v>
      </c>
      <c r="J154" s="20"/>
      <c r="K154" s="20">
        <v>131</v>
      </c>
    </row>
    <row r="155" s="47" customFormat="1" ht="20" customHeight="1" spans="1:11">
      <c r="A155" s="8">
        <f t="shared" si="12"/>
        <v>153</v>
      </c>
      <c r="B155" s="32" t="s">
        <v>810</v>
      </c>
      <c r="C155" s="36" t="s">
        <v>857</v>
      </c>
      <c r="D155" s="35">
        <v>174</v>
      </c>
      <c r="E155" s="20"/>
      <c r="F155" s="35">
        <v>174</v>
      </c>
      <c r="G155" s="104">
        <f t="shared" si="13"/>
        <v>174</v>
      </c>
      <c r="H155" s="20"/>
      <c r="I155" s="59">
        <f t="shared" si="14"/>
        <v>174</v>
      </c>
      <c r="J155" s="20"/>
      <c r="K155" s="20">
        <v>222.19</v>
      </c>
    </row>
    <row r="156" s="47" customFormat="1" ht="20" customHeight="1" spans="1:11">
      <c r="A156" s="8">
        <f t="shared" si="12"/>
        <v>154</v>
      </c>
      <c r="B156" s="32" t="s">
        <v>810</v>
      </c>
      <c r="C156" s="36" t="s">
        <v>784</v>
      </c>
      <c r="D156" s="35">
        <v>155</v>
      </c>
      <c r="E156" s="20"/>
      <c r="F156" s="35">
        <v>155</v>
      </c>
      <c r="G156" s="104">
        <f t="shared" si="13"/>
        <v>155</v>
      </c>
      <c r="H156" s="20"/>
      <c r="I156" s="59">
        <f t="shared" si="14"/>
        <v>155</v>
      </c>
      <c r="J156" s="20"/>
      <c r="K156" s="20">
        <v>155.23</v>
      </c>
    </row>
    <row r="157" s="47" customFormat="1" ht="20" customHeight="1" spans="1:11">
      <c r="A157" s="8">
        <f t="shared" si="12"/>
        <v>155</v>
      </c>
      <c r="B157" s="32" t="s">
        <v>810</v>
      </c>
      <c r="C157" s="36" t="s">
        <v>858</v>
      </c>
      <c r="D157" s="35">
        <v>233</v>
      </c>
      <c r="E157" s="20"/>
      <c r="F157" s="35">
        <v>48</v>
      </c>
      <c r="G157" s="104">
        <f t="shared" si="13"/>
        <v>48</v>
      </c>
      <c r="H157" s="20"/>
      <c r="I157" s="59">
        <f t="shared" si="14"/>
        <v>48</v>
      </c>
      <c r="J157" s="20"/>
      <c r="K157" s="20">
        <v>278.33</v>
      </c>
    </row>
    <row r="158" s="47" customFormat="1" ht="20" customHeight="1" spans="1:11">
      <c r="A158" s="8">
        <f t="shared" si="12"/>
        <v>156</v>
      </c>
      <c r="B158" s="32" t="s">
        <v>810</v>
      </c>
      <c r="C158" s="36" t="s">
        <v>859</v>
      </c>
      <c r="D158" s="35">
        <v>21.95</v>
      </c>
      <c r="E158" s="20"/>
      <c r="F158" s="35">
        <v>21.95</v>
      </c>
      <c r="G158" s="104">
        <f t="shared" si="13"/>
        <v>21.95</v>
      </c>
      <c r="H158" s="20"/>
      <c r="I158" s="59">
        <f t="shared" si="14"/>
        <v>21.95</v>
      </c>
      <c r="J158" s="20"/>
      <c r="K158" s="20">
        <v>21.95</v>
      </c>
    </row>
    <row r="159" s="47" customFormat="1" ht="20" customHeight="1" spans="1:11">
      <c r="A159" s="8">
        <f t="shared" si="12"/>
        <v>157</v>
      </c>
      <c r="B159" s="32" t="s">
        <v>810</v>
      </c>
      <c r="C159" s="36" t="s">
        <v>860</v>
      </c>
      <c r="D159" s="35">
        <v>60</v>
      </c>
      <c r="E159" s="20"/>
      <c r="F159" s="35">
        <v>60</v>
      </c>
      <c r="G159" s="104">
        <f t="shared" si="13"/>
        <v>60</v>
      </c>
      <c r="H159" s="20"/>
      <c r="I159" s="59">
        <f t="shared" si="14"/>
        <v>60</v>
      </c>
      <c r="J159" s="20"/>
      <c r="K159" s="20">
        <v>66.26</v>
      </c>
    </row>
    <row r="160" s="47" customFormat="1" ht="20" customHeight="1" spans="1:11">
      <c r="A160" s="8">
        <f t="shared" si="12"/>
        <v>158</v>
      </c>
      <c r="B160" s="32" t="s">
        <v>810</v>
      </c>
      <c r="C160" s="36" t="s">
        <v>861</v>
      </c>
      <c r="D160" s="35">
        <v>164</v>
      </c>
      <c r="E160" s="20"/>
      <c r="F160" s="35">
        <v>164</v>
      </c>
      <c r="G160" s="104">
        <f t="shared" si="13"/>
        <v>164</v>
      </c>
      <c r="H160" s="20"/>
      <c r="I160" s="59">
        <f t="shared" si="14"/>
        <v>164</v>
      </c>
      <c r="J160" s="20"/>
      <c r="K160" s="20">
        <v>168</v>
      </c>
    </row>
    <row r="161" s="47" customFormat="1" ht="20" customHeight="1" spans="1:11">
      <c r="A161" s="8">
        <f t="shared" si="12"/>
        <v>159</v>
      </c>
      <c r="B161" s="32" t="s">
        <v>810</v>
      </c>
      <c r="C161" s="36" t="s">
        <v>862</v>
      </c>
      <c r="D161" s="35">
        <v>380</v>
      </c>
      <c r="E161" s="20"/>
      <c r="F161" s="35">
        <v>380</v>
      </c>
      <c r="G161" s="104">
        <f t="shared" si="13"/>
        <v>380</v>
      </c>
      <c r="H161" s="20">
        <v>380</v>
      </c>
      <c r="I161" s="59">
        <f t="shared" si="14"/>
        <v>380</v>
      </c>
      <c r="J161" s="20"/>
      <c r="K161" s="20">
        <v>380</v>
      </c>
    </row>
    <row r="162" s="47" customFormat="1" ht="20" customHeight="1" spans="1:11">
      <c r="A162" s="8">
        <f t="shared" si="12"/>
        <v>160</v>
      </c>
      <c r="B162" s="32" t="s">
        <v>810</v>
      </c>
      <c r="C162" s="121" t="s">
        <v>863</v>
      </c>
      <c r="D162" s="35">
        <v>11.5</v>
      </c>
      <c r="E162" s="20"/>
      <c r="F162" s="35">
        <v>11.5</v>
      </c>
      <c r="G162" s="104">
        <f t="shared" si="13"/>
        <v>11.5</v>
      </c>
      <c r="H162" s="20"/>
      <c r="I162" s="59">
        <f t="shared" si="14"/>
        <v>11.5</v>
      </c>
      <c r="J162" s="20"/>
      <c r="K162" s="20">
        <v>11.5</v>
      </c>
    </row>
    <row r="163" s="47" customFormat="1" ht="20" customHeight="1" spans="1:11">
      <c r="A163" s="8">
        <f t="shared" si="12"/>
        <v>161</v>
      </c>
      <c r="B163" s="32" t="s">
        <v>810</v>
      </c>
      <c r="C163" s="121" t="s">
        <v>864</v>
      </c>
      <c r="D163" s="35">
        <v>9.78</v>
      </c>
      <c r="E163" s="20"/>
      <c r="F163" s="35">
        <v>9.78</v>
      </c>
      <c r="G163" s="104">
        <f t="shared" si="13"/>
        <v>9.78</v>
      </c>
      <c r="H163" s="20"/>
      <c r="I163" s="59">
        <f t="shared" si="14"/>
        <v>9.78</v>
      </c>
      <c r="J163" s="20"/>
      <c r="K163" s="20">
        <v>9.78</v>
      </c>
    </row>
    <row r="164" s="47" customFormat="1" ht="20" customHeight="1" spans="1:11">
      <c r="A164" s="8">
        <f t="shared" si="12"/>
        <v>162</v>
      </c>
      <c r="B164" s="32" t="s">
        <v>810</v>
      </c>
      <c r="C164" s="121" t="s">
        <v>865</v>
      </c>
      <c r="D164" s="35">
        <v>10.53</v>
      </c>
      <c r="E164" s="20"/>
      <c r="F164" s="35">
        <v>10.53</v>
      </c>
      <c r="G164" s="104">
        <f t="shared" si="13"/>
        <v>10.53</v>
      </c>
      <c r="H164" s="20"/>
      <c r="I164" s="59">
        <f t="shared" si="14"/>
        <v>10.53</v>
      </c>
      <c r="J164" s="20"/>
      <c r="K164" s="20">
        <v>10.53</v>
      </c>
    </row>
    <row r="165" s="47" customFormat="1" ht="20" customHeight="1" spans="1:11">
      <c r="A165" s="8">
        <f t="shared" si="12"/>
        <v>163</v>
      </c>
      <c r="B165" s="32" t="s">
        <v>810</v>
      </c>
      <c r="C165" s="121" t="s">
        <v>866</v>
      </c>
      <c r="D165" s="35">
        <v>4.89</v>
      </c>
      <c r="E165" s="20"/>
      <c r="F165" s="35">
        <v>4.89</v>
      </c>
      <c r="G165" s="104">
        <f t="shared" si="13"/>
        <v>4.89</v>
      </c>
      <c r="H165" s="20"/>
      <c r="I165" s="59">
        <f t="shared" si="14"/>
        <v>4.89</v>
      </c>
      <c r="J165" s="20"/>
      <c r="K165" s="20">
        <v>4.89</v>
      </c>
    </row>
    <row r="166" s="47" customFormat="1" ht="20" customHeight="1" spans="1:11">
      <c r="A166" s="8">
        <f t="shared" si="12"/>
        <v>164</v>
      </c>
      <c r="B166" s="32" t="s">
        <v>810</v>
      </c>
      <c r="C166" s="121" t="s">
        <v>867</v>
      </c>
      <c r="D166" s="35">
        <v>4.89</v>
      </c>
      <c r="E166" s="20"/>
      <c r="F166" s="35">
        <v>4.89</v>
      </c>
      <c r="G166" s="104">
        <f t="shared" si="13"/>
        <v>4.89</v>
      </c>
      <c r="H166" s="20"/>
      <c r="I166" s="59">
        <f t="shared" si="14"/>
        <v>4.89</v>
      </c>
      <c r="J166" s="20"/>
      <c r="K166" s="20" t="s">
        <v>868</v>
      </c>
    </row>
    <row r="167" s="47" customFormat="1" ht="20" customHeight="1" spans="1:11">
      <c r="A167" s="8">
        <f t="shared" si="12"/>
        <v>165</v>
      </c>
      <c r="B167" s="32" t="s">
        <v>810</v>
      </c>
      <c r="C167" s="121" t="s">
        <v>869</v>
      </c>
      <c r="D167" s="35">
        <v>4.49</v>
      </c>
      <c r="E167" s="20"/>
      <c r="F167" s="35">
        <v>4.49</v>
      </c>
      <c r="G167" s="104">
        <f t="shared" si="13"/>
        <v>4.49</v>
      </c>
      <c r="H167" s="20"/>
      <c r="I167" s="59">
        <f t="shared" si="14"/>
        <v>4.49</v>
      </c>
      <c r="J167" s="20"/>
      <c r="K167" s="20">
        <v>4.49</v>
      </c>
    </row>
    <row r="168" s="47" customFormat="1" ht="20" customHeight="1" spans="1:11">
      <c r="A168" s="8">
        <f t="shared" si="12"/>
        <v>166</v>
      </c>
      <c r="B168" s="32" t="s">
        <v>810</v>
      </c>
      <c r="C168" s="120" t="s">
        <v>870</v>
      </c>
      <c r="D168" s="35">
        <v>4.49</v>
      </c>
      <c r="E168" s="20"/>
      <c r="F168" s="35">
        <v>4.49</v>
      </c>
      <c r="G168" s="104">
        <f t="shared" si="13"/>
        <v>4.49</v>
      </c>
      <c r="H168" s="20"/>
      <c r="I168" s="59">
        <f t="shared" si="14"/>
        <v>4.49</v>
      </c>
      <c r="J168" s="20"/>
      <c r="K168" s="20">
        <v>4.49</v>
      </c>
    </row>
    <row r="169" s="47" customFormat="1" ht="20" customHeight="1" spans="1:11">
      <c r="A169" s="8">
        <f t="shared" si="12"/>
        <v>167</v>
      </c>
      <c r="B169" s="32" t="s">
        <v>810</v>
      </c>
      <c r="C169" s="120" t="s">
        <v>871</v>
      </c>
      <c r="D169" s="35">
        <v>3.77</v>
      </c>
      <c r="E169" s="20"/>
      <c r="F169" s="35">
        <v>3.77</v>
      </c>
      <c r="G169" s="104">
        <f t="shared" si="13"/>
        <v>3.77</v>
      </c>
      <c r="H169" s="20"/>
      <c r="I169" s="59">
        <f t="shared" si="14"/>
        <v>3.77</v>
      </c>
      <c r="J169" s="20"/>
      <c r="K169" s="20">
        <v>3.77</v>
      </c>
    </row>
    <row r="170" s="47" customFormat="1" ht="20" customHeight="1" spans="1:11">
      <c r="A170" s="8">
        <f t="shared" si="12"/>
        <v>168</v>
      </c>
      <c r="B170" s="32" t="s">
        <v>810</v>
      </c>
      <c r="C170" s="121" t="s">
        <v>872</v>
      </c>
      <c r="D170" s="35">
        <v>3.32</v>
      </c>
      <c r="E170" s="20"/>
      <c r="F170" s="35">
        <v>3.32</v>
      </c>
      <c r="G170" s="104">
        <f t="shared" si="13"/>
        <v>3.32</v>
      </c>
      <c r="H170" s="20"/>
      <c r="I170" s="59">
        <f t="shared" si="14"/>
        <v>3.32</v>
      </c>
      <c r="J170" s="20"/>
      <c r="K170" s="20">
        <v>3.32</v>
      </c>
    </row>
    <row r="171" s="47" customFormat="1" ht="20" customHeight="1" spans="1:11">
      <c r="A171" s="8">
        <f t="shared" si="12"/>
        <v>169</v>
      </c>
      <c r="B171" s="32" t="s">
        <v>810</v>
      </c>
      <c r="C171" s="121" t="s">
        <v>873</v>
      </c>
      <c r="D171" s="35">
        <v>3.15</v>
      </c>
      <c r="E171" s="20"/>
      <c r="F171" s="35">
        <v>3.15</v>
      </c>
      <c r="G171" s="104">
        <f t="shared" si="13"/>
        <v>3.15</v>
      </c>
      <c r="H171" s="20"/>
      <c r="I171" s="59">
        <f t="shared" si="14"/>
        <v>3.15</v>
      </c>
      <c r="J171" s="20"/>
      <c r="K171" s="20">
        <v>3.25</v>
      </c>
    </row>
    <row r="172" s="47" customFormat="1" ht="30" customHeight="1" spans="1:11">
      <c r="A172" s="8">
        <f t="shared" si="12"/>
        <v>170</v>
      </c>
      <c r="B172" s="32" t="s">
        <v>810</v>
      </c>
      <c r="C172" s="36" t="s">
        <v>874</v>
      </c>
      <c r="D172" s="35">
        <v>60</v>
      </c>
      <c r="E172" s="20"/>
      <c r="F172" s="35">
        <v>60</v>
      </c>
      <c r="G172" s="104">
        <f t="shared" si="13"/>
        <v>60</v>
      </c>
      <c r="H172" s="20"/>
      <c r="I172" s="59">
        <f t="shared" si="14"/>
        <v>60</v>
      </c>
      <c r="J172" s="20"/>
      <c r="K172" s="20">
        <v>150.8</v>
      </c>
    </row>
    <row r="173" s="47" customFormat="1" ht="30" customHeight="1" spans="1:11">
      <c r="A173" s="8">
        <f t="shared" si="12"/>
        <v>171</v>
      </c>
      <c r="B173" s="32" t="s">
        <v>810</v>
      </c>
      <c r="C173" s="36" t="s">
        <v>875</v>
      </c>
      <c r="D173" s="35">
        <v>1240</v>
      </c>
      <c r="E173" s="20"/>
      <c r="F173" s="35">
        <v>690</v>
      </c>
      <c r="G173" s="104">
        <f t="shared" si="13"/>
        <v>690</v>
      </c>
      <c r="H173" s="20">
        <v>690</v>
      </c>
      <c r="I173" s="59">
        <f t="shared" si="14"/>
        <v>690</v>
      </c>
      <c r="J173" s="20"/>
      <c r="K173" s="20">
        <v>3387.31</v>
      </c>
    </row>
    <row r="174" s="47" customFormat="1" ht="30" customHeight="1" spans="1:11">
      <c r="A174" s="8">
        <f t="shared" si="12"/>
        <v>172</v>
      </c>
      <c r="B174" s="32" t="s">
        <v>810</v>
      </c>
      <c r="C174" s="36" t="s">
        <v>876</v>
      </c>
      <c r="D174" s="35">
        <v>1870</v>
      </c>
      <c r="E174" s="20"/>
      <c r="F174" s="35">
        <v>70</v>
      </c>
      <c r="G174" s="104">
        <f t="shared" si="13"/>
        <v>70</v>
      </c>
      <c r="H174" s="20"/>
      <c r="I174" s="59">
        <f t="shared" si="14"/>
        <v>70</v>
      </c>
      <c r="J174" s="20"/>
      <c r="K174" s="20">
        <v>2056.5</v>
      </c>
    </row>
    <row r="175" s="47" customFormat="1" ht="30" customHeight="1" spans="1:11">
      <c r="A175" s="8">
        <f t="shared" si="12"/>
        <v>173</v>
      </c>
      <c r="B175" s="32" t="s">
        <v>810</v>
      </c>
      <c r="C175" s="36" t="s">
        <v>877</v>
      </c>
      <c r="D175" s="35">
        <v>2017</v>
      </c>
      <c r="E175" s="20"/>
      <c r="F175" s="35">
        <v>1617</v>
      </c>
      <c r="G175" s="104">
        <f t="shared" si="13"/>
        <v>1617</v>
      </c>
      <c r="H175" s="20"/>
      <c r="I175" s="59">
        <f t="shared" si="14"/>
        <v>1617</v>
      </c>
      <c r="J175" s="20"/>
      <c r="K175" s="20">
        <v>2053.33</v>
      </c>
    </row>
    <row r="176" s="47" customFormat="1" ht="30" customHeight="1" spans="1:11">
      <c r="A176" s="8">
        <f t="shared" si="12"/>
        <v>174</v>
      </c>
      <c r="B176" s="32" t="s">
        <v>810</v>
      </c>
      <c r="C176" s="36" t="s">
        <v>878</v>
      </c>
      <c r="D176" s="35">
        <v>10</v>
      </c>
      <c r="E176" s="20"/>
      <c r="F176" s="35">
        <v>10</v>
      </c>
      <c r="G176" s="104">
        <f t="shared" si="13"/>
        <v>10</v>
      </c>
      <c r="H176" s="20"/>
      <c r="I176" s="59">
        <f t="shared" si="14"/>
        <v>10</v>
      </c>
      <c r="J176" s="20"/>
      <c r="K176" s="20">
        <v>115</v>
      </c>
    </row>
    <row r="177" s="47" customFormat="1" ht="20" customHeight="1" spans="1:11">
      <c r="A177" s="8">
        <f t="shared" si="12"/>
        <v>175</v>
      </c>
      <c r="B177" s="32" t="s">
        <v>879</v>
      </c>
      <c r="C177" s="30" t="s">
        <v>880</v>
      </c>
      <c r="D177" s="104">
        <v>1800</v>
      </c>
      <c r="E177" s="20"/>
      <c r="F177" s="104">
        <v>1600</v>
      </c>
      <c r="G177" s="104">
        <f t="shared" si="13"/>
        <v>1600</v>
      </c>
      <c r="H177" s="20">
        <v>1600</v>
      </c>
      <c r="I177" s="59">
        <f t="shared" si="14"/>
        <v>1600</v>
      </c>
      <c r="J177" s="20"/>
      <c r="K177" s="20">
        <v>2040.76</v>
      </c>
    </row>
    <row r="178" s="47" customFormat="1" ht="20" customHeight="1" spans="1:11">
      <c r="A178" s="8">
        <f t="shared" si="12"/>
        <v>176</v>
      </c>
      <c r="B178" s="32" t="s">
        <v>879</v>
      </c>
      <c r="C178" s="30" t="s">
        <v>881</v>
      </c>
      <c r="D178" s="104">
        <v>891</v>
      </c>
      <c r="E178" s="20"/>
      <c r="F178" s="104">
        <v>411</v>
      </c>
      <c r="G178" s="104">
        <f t="shared" si="13"/>
        <v>411</v>
      </c>
      <c r="H178" s="20">
        <v>411</v>
      </c>
      <c r="I178" s="59">
        <f t="shared" si="14"/>
        <v>411</v>
      </c>
      <c r="J178" s="20"/>
      <c r="K178" s="20">
        <v>976.24</v>
      </c>
    </row>
    <row r="179" s="47" customFormat="1" ht="20" customHeight="1" spans="1:11">
      <c r="A179" s="8">
        <f t="shared" si="12"/>
        <v>177</v>
      </c>
      <c r="B179" s="32" t="s">
        <v>879</v>
      </c>
      <c r="C179" s="30" t="s">
        <v>882</v>
      </c>
      <c r="D179" s="104">
        <v>292</v>
      </c>
      <c r="E179" s="20"/>
      <c r="F179" s="104">
        <v>292</v>
      </c>
      <c r="G179" s="104">
        <f t="shared" si="13"/>
        <v>292</v>
      </c>
      <c r="H179" s="20"/>
      <c r="I179" s="59">
        <f t="shared" si="14"/>
        <v>292</v>
      </c>
      <c r="J179" s="20"/>
      <c r="K179" s="20">
        <v>359.8</v>
      </c>
    </row>
    <row r="180" s="47" customFormat="1" ht="20" customHeight="1" spans="1:11">
      <c r="A180" s="8">
        <f t="shared" si="12"/>
        <v>178</v>
      </c>
      <c r="B180" s="32" t="s">
        <v>879</v>
      </c>
      <c r="C180" s="30" t="s">
        <v>883</v>
      </c>
      <c r="D180" s="104">
        <v>690</v>
      </c>
      <c r="E180" s="20"/>
      <c r="F180" s="104">
        <v>170</v>
      </c>
      <c r="G180" s="104">
        <f t="shared" si="13"/>
        <v>170</v>
      </c>
      <c r="H180" s="20">
        <v>170</v>
      </c>
      <c r="I180" s="59">
        <f t="shared" si="14"/>
        <v>170</v>
      </c>
      <c r="J180" s="20"/>
      <c r="K180" s="20">
        <v>836</v>
      </c>
    </row>
    <row r="181" s="47" customFormat="1" ht="20" customHeight="1" spans="1:11">
      <c r="A181" s="8">
        <f t="shared" si="12"/>
        <v>179</v>
      </c>
      <c r="B181" s="32" t="s">
        <v>879</v>
      </c>
      <c r="C181" s="30" t="s">
        <v>884</v>
      </c>
      <c r="D181" s="104">
        <v>689</v>
      </c>
      <c r="E181" s="20"/>
      <c r="F181" s="104">
        <v>689</v>
      </c>
      <c r="G181" s="104">
        <f t="shared" si="13"/>
        <v>689</v>
      </c>
      <c r="H181" s="20"/>
      <c r="I181" s="59">
        <f t="shared" si="14"/>
        <v>689</v>
      </c>
      <c r="J181" s="20"/>
      <c r="K181" s="20">
        <v>689.63</v>
      </c>
    </row>
    <row r="182" s="47" customFormat="1" ht="20" customHeight="1" spans="1:11">
      <c r="A182" s="8">
        <f t="shared" si="12"/>
        <v>180</v>
      </c>
      <c r="B182" s="32" t="s">
        <v>879</v>
      </c>
      <c r="C182" s="30" t="s">
        <v>885</v>
      </c>
      <c r="D182" s="104">
        <v>601</v>
      </c>
      <c r="E182" s="20"/>
      <c r="F182" s="104">
        <v>367</v>
      </c>
      <c r="G182" s="104">
        <f t="shared" si="13"/>
        <v>367</v>
      </c>
      <c r="H182" s="20"/>
      <c r="I182" s="59">
        <f t="shared" si="14"/>
        <v>367</v>
      </c>
      <c r="J182" s="20"/>
      <c r="K182" s="20">
        <v>988.2</v>
      </c>
    </row>
    <row r="183" s="47" customFormat="1" ht="20" customHeight="1" spans="1:11">
      <c r="A183" s="8">
        <f t="shared" si="12"/>
        <v>181</v>
      </c>
      <c r="B183" s="32" t="s">
        <v>879</v>
      </c>
      <c r="C183" s="30" t="s">
        <v>886</v>
      </c>
      <c r="D183" s="104">
        <v>539</v>
      </c>
      <c r="E183" s="20"/>
      <c r="F183" s="104">
        <v>539</v>
      </c>
      <c r="G183" s="104">
        <f t="shared" si="13"/>
        <v>539</v>
      </c>
      <c r="H183" s="20"/>
      <c r="I183" s="59">
        <f t="shared" si="14"/>
        <v>539</v>
      </c>
      <c r="J183" s="20"/>
      <c r="K183" s="20">
        <v>543</v>
      </c>
    </row>
    <row r="184" s="47" customFormat="1" ht="20" customHeight="1" spans="1:11">
      <c r="A184" s="8">
        <f t="shared" si="12"/>
        <v>182</v>
      </c>
      <c r="B184" s="32" t="s">
        <v>879</v>
      </c>
      <c r="C184" s="30" t="s">
        <v>887</v>
      </c>
      <c r="D184" s="104">
        <v>240</v>
      </c>
      <c r="E184" s="20"/>
      <c r="F184" s="104">
        <v>240</v>
      </c>
      <c r="G184" s="104">
        <f t="shared" si="13"/>
        <v>240</v>
      </c>
      <c r="H184" s="20"/>
      <c r="I184" s="59">
        <f t="shared" si="14"/>
        <v>240</v>
      </c>
      <c r="J184" s="20"/>
      <c r="K184" s="20">
        <v>240</v>
      </c>
    </row>
    <row r="185" s="47" customFormat="1" ht="20" customHeight="1" spans="1:11">
      <c r="A185" s="8">
        <f t="shared" si="12"/>
        <v>183</v>
      </c>
      <c r="B185" s="32" t="s">
        <v>879</v>
      </c>
      <c r="C185" s="30" t="s">
        <v>888</v>
      </c>
      <c r="D185" s="104">
        <v>280</v>
      </c>
      <c r="E185" s="20"/>
      <c r="F185" s="104">
        <v>280</v>
      </c>
      <c r="G185" s="104">
        <f t="shared" si="13"/>
        <v>280</v>
      </c>
      <c r="H185" s="20"/>
      <c r="I185" s="59">
        <f t="shared" si="14"/>
        <v>280</v>
      </c>
      <c r="J185" s="20"/>
      <c r="K185" s="20">
        <v>381.625</v>
      </c>
    </row>
    <row r="186" s="47" customFormat="1" ht="20" customHeight="1" spans="1:11">
      <c r="A186" s="8">
        <f t="shared" si="12"/>
        <v>184</v>
      </c>
      <c r="B186" s="32" t="s">
        <v>879</v>
      </c>
      <c r="C186" s="30" t="s">
        <v>889</v>
      </c>
      <c r="D186" s="104">
        <v>218</v>
      </c>
      <c r="E186" s="20"/>
      <c r="F186" s="104">
        <v>218</v>
      </c>
      <c r="G186" s="104">
        <f t="shared" ref="G186:G226" si="15">F186</f>
        <v>218</v>
      </c>
      <c r="H186" s="20"/>
      <c r="I186" s="59">
        <f t="shared" ref="I186:I226" si="16">F186-J186</f>
        <v>218</v>
      </c>
      <c r="J186" s="20"/>
      <c r="K186" s="20">
        <v>233</v>
      </c>
    </row>
    <row r="187" s="47" customFormat="1" ht="20" customHeight="1" spans="1:11">
      <c r="A187" s="8">
        <f t="shared" si="12"/>
        <v>185</v>
      </c>
      <c r="B187" s="32" t="s">
        <v>879</v>
      </c>
      <c r="C187" s="30" t="s">
        <v>890</v>
      </c>
      <c r="D187" s="104">
        <v>209</v>
      </c>
      <c r="E187" s="20"/>
      <c r="F187" s="104">
        <v>209</v>
      </c>
      <c r="G187" s="104">
        <f t="shared" si="15"/>
        <v>209</v>
      </c>
      <c r="H187" s="20"/>
      <c r="I187" s="59">
        <f t="shared" si="16"/>
        <v>209</v>
      </c>
      <c r="J187" s="20"/>
      <c r="K187" s="20">
        <v>225</v>
      </c>
    </row>
    <row r="188" s="47" customFormat="1" ht="20" customHeight="1" spans="1:11">
      <c r="A188" s="8">
        <f t="shared" si="12"/>
        <v>186</v>
      </c>
      <c r="B188" s="32" t="s">
        <v>879</v>
      </c>
      <c r="C188" s="30" t="s">
        <v>891</v>
      </c>
      <c r="D188" s="104">
        <v>205</v>
      </c>
      <c r="E188" s="20"/>
      <c r="F188" s="104">
        <v>205</v>
      </c>
      <c r="G188" s="104">
        <f t="shared" si="15"/>
        <v>205</v>
      </c>
      <c r="H188" s="20"/>
      <c r="I188" s="59">
        <f t="shared" si="16"/>
        <v>205</v>
      </c>
      <c r="J188" s="20"/>
      <c r="K188" s="20">
        <v>296</v>
      </c>
    </row>
    <row r="189" s="47" customFormat="1" ht="20" customHeight="1" spans="1:11">
      <c r="A189" s="8">
        <f t="shared" si="12"/>
        <v>187</v>
      </c>
      <c r="B189" s="32" t="s">
        <v>879</v>
      </c>
      <c r="C189" s="30" t="s">
        <v>892</v>
      </c>
      <c r="D189" s="104">
        <v>405</v>
      </c>
      <c r="E189" s="20"/>
      <c r="F189" s="104">
        <v>405</v>
      </c>
      <c r="G189" s="104">
        <f t="shared" si="15"/>
        <v>405</v>
      </c>
      <c r="H189" s="20"/>
      <c r="I189" s="59">
        <f t="shared" si="16"/>
        <v>405</v>
      </c>
      <c r="J189" s="20"/>
      <c r="K189" s="20">
        <v>542</v>
      </c>
    </row>
    <row r="190" s="47" customFormat="1" ht="30" customHeight="1" spans="1:11">
      <c r="A190" s="8">
        <f t="shared" si="12"/>
        <v>188</v>
      </c>
      <c r="B190" s="32" t="s">
        <v>879</v>
      </c>
      <c r="C190" s="30" t="s">
        <v>893</v>
      </c>
      <c r="D190" s="104">
        <v>500</v>
      </c>
      <c r="E190" s="20"/>
      <c r="F190" s="104">
        <v>199</v>
      </c>
      <c r="G190" s="104">
        <f t="shared" si="15"/>
        <v>199</v>
      </c>
      <c r="H190" s="20"/>
      <c r="I190" s="59">
        <f t="shared" si="16"/>
        <v>199</v>
      </c>
      <c r="J190" s="20"/>
      <c r="K190" s="20">
        <v>199.07</v>
      </c>
    </row>
    <row r="191" s="47" customFormat="1" ht="20" customHeight="1" spans="1:11">
      <c r="A191" s="8">
        <f t="shared" si="12"/>
        <v>189</v>
      </c>
      <c r="B191" s="32" t="s">
        <v>879</v>
      </c>
      <c r="C191" s="30" t="s">
        <v>894</v>
      </c>
      <c r="D191" s="104">
        <v>660</v>
      </c>
      <c r="E191" s="20"/>
      <c r="F191" s="104">
        <v>660</v>
      </c>
      <c r="G191" s="104">
        <f t="shared" si="15"/>
        <v>660</v>
      </c>
      <c r="H191" s="20"/>
      <c r="I191" s="59">
        <f t="shared" si="16"/>
        <v>660</v>
      </c>
      <c r="J191" s="20"/>
      <c r="K191" s="20">
        <v>763</v>
      </c>
    </row>
    <row r="192" s="47" customFormat="1" ht="20" customHeight="1" spans="1:11">
      <c r="A192" s="8">
        <f t="shared" si="12"/>
        <v>190</v>
      </c>
      <c r="B192" s="32" t="s">
        <v>879</v>
      </c>
      <c r="C192" s="30" t="s">
        <v>895</v>
      </c>
      <c r="D192" s="104">
        <v>116</v>
      </c>
      <c r="E192" s="20"/>
      <c r="F192" s="104">
        <v>116</v>
      </c>
      <c r="G192" s="104">
        <f t="shared" si="15"/>
        <v>116</v>
      </c>
      <c r="H192" s="20"/>
      <c r="I192" s="59">
        <f t="shared" si="16"/>
        <v>116</v>
      </c>
      <c r="J192" s="20"/>
      <c r="K192" s="20">
        <v>117</v>
      </c>
    </row>
    <row r="193" s="47" customFormat="1" ht="20" customHeight="1" spans="1:11">
      <c r="A193" s="8">
        <f t="shared" si="12"/>
        <v>191</v>
      </c>
      <c r="B193" s="32" t="s">
        <v>879</v>
      </c>
      <c r="C193" s="30" t="s">
        <v>896</v>
      </c>
      <c r="D193" s="104">
        <v>76</v>
      </c>
      <c r="E193" s="20"/>
      <c r="F193" s="104">
        <v>76</v>
      </c>
      <c r="G193" s="104">
        <f t="shared" si="15"/>
        <v>76</v>
      </c>
      <c r="H193" s="20"/>
      <c r="I193" s="59">
        <f t="shared" si="16"/>
        <v>76</v>
      </c>
      <c r="J193" s="20"/>
      <c r="K193" s="20">
        <v>76</v>
      </c>
    </row>
    <row r="194" s="47" customFormat="1" ht="20" customHeight="1" spans="1:11">
      <c r="A194" s="8">
        <f t="shared" si="12"/>
        <v>192</v>
      </c>
      <c r="B194" s="32" t="s">
        <v>879</v>
      </c>
      <c r="C194" s="30" t="s">
        <v>897</v>
      </c>
      <c r="D194" s="104">
        <v>58</v>
      </c>
      <c r="E194" s="20"/>
      <c r="F194" s="104">
        <v>58</v>
      </c>
      <c r="G194" s="104">
        <f t="shared" si="15"/>
        <v>58</v>
      </c>
      <c r="H194" s="20"/>
      <c r="I194" s="59">
        <f t="shared" si="16"/>
        <v>58</v>
      </c>
      <c r="J194" s="20"/>
      <c r="K194" s="20">
        <v>235.7</v>
      </c>
    </row>
    <row r="195" s="47" customFormat="1" ht="20" customHeight="1" spans="1:11">
      <c r="A195" s="8">
        <f t="shared" si="12"/>
        <v>193</v>
      </c>
      <c r="B195" s="32" t="s">
        <v>879</v>
      </c>
      <c r="C195" s="30" t="s">
        <v>898</v>
      </c>
      <c r="D195" s="104">
        <v>123</v>
      </c>
      <c r="E195" s="20"/>
      <c r="F195" s="104">
        <v>123</v>
      </c>
      <c r="G195" s="104">
        <f t="shared" si="15"/>
        <v>123</v>
      </c>
      <c r="H195" s="20"/>
      <c r="I195" s="59">
        <f t="shared" si="16"/>
        <v>123</v>
      </c>
      <c r="J195" s="20"/>
      <c r="K195" s="20">
        <v>123</v>
      </c>
    </row>
    <row r="196" s="47" customFormat="1" ht="20" customHeight="1" spans="1:11">
      <c r="A196" s="8">
        <f t="shared" ref="A196:A259" si="17">ROW()-2</f>
        <v>194</v>
      </c>
      <c r="B196" s="32" t="s">
        <v>879</v>
      </c>
      <c r="C196" s="30" t="s">
        <v>899</v>
      </c>
      <c r="D196" s="104">
        <v>266</v>
      </c>
      <c r="E196" s="20"/>
      <c r="F196" s="104">
        <v>266</v>
      </c>
      <c r="G196" s="104">
        <f t="shared" si="15"/>
        <v>266</v>
      </c>
      <c r="H196" s="20"/>
      <c r="I196" s="59">
        <f t="shared" si="16"/>
        <v>266</v>
      </c>
      <c r="J196" s="20"/>
      <c r="K196" s="20">
        <v>281.91</v>
      </c>
    </row>
    <row r="197" s="47" customFormat="1" ht="20" customHeight="1" spans="1:11">
      <c r="A197" s="8">
        <f t="shared" si="17"/>
        <v>195</v>
      </c>
      <c r="B197" s="32" t="s">
        <v>879</v>
      </c>
      <c r="C197" s="30" t="s">
        <v>900</v>
      </c>
      <c r="D197" s="104">
        <v>505</v>
      </c>
      <c r="E197" s="20"/>
      <c r="F197" s="104">
        <v>505</v>
      </c>
      <c r="G197" s="104">
        <f t="shared" si="15"/>
        <v>505</v>
      </c>
      <c r="H197" s="20"/>
      <c r="I197" s="59">
        <f t="shared" si="16"/>
        <v>505</v>
      </c>
      <c r="J197" s="20"/>
      <c r="K197" s="20">
        <v>955.64</v>
      </c>
    </row>
    <row r="198" s="47" customFormat="1" ht="20" customHeight="1" spans="1:11">
      <c r="A198" s="8">
        <f t="shared" si="17"/>
        <v>196</v>
      </c>
      <c r="B198" s="32" t="s">
        <v>879</v>
      </c>
      <c r="C198" s="30" t="s">
        <v>901</v>
      </c>
      <c r="D198" s="104">
        <v>130</v>
      </c>
      <c r="E198" s="20"/>
      <c r="F198" s="104">
        <v>130</v>
      </c>
      <c r="G198" s="104">
        <f t="shared" si="15"/>
        <v>130</v>
      </c>
      <c r="H198" s="20"/>
      <c r="I198" s="59">
        <f t="shared" si="16"/>
        <v>130</v>
      </c>
      <c r="J198" s="20"/>
      <c r="K198" s="20">
        <v>195</v>
      </c>
    </row>
    <row r="199" s="47" customFormat="1" ht="20" customHeight="1" spans="1:11">
      <c r="A199" s="8">
        <f t="shared" si="17"/>
        <v>197</v>
      </c>
      <c r="B199" s="32" t="s">
        <v>879</v>
      </c>
      <c r="C199" s="30" t="s">
        <v>902</v>
      </c>
      <c r="D199" s="104">
        <v>50</v>
      </c>
      <c r="E199" s="20"/>
      <c r="F199" s="104">
        <v>50</v>
      </c>
      <c r="G199" s="104">
        <f t="shared" si="15"/>
        <v>50</v>
      </c>
      <c r="H199" s="20"/>
      <c r="I199" s="59">
        <f t="shared" si="16"/>
        <v>50</v>
      </c>
      <c r="J199" s="20"/>
      <c r="K199" s="20">
        <v>52.87</v>
      </c>
    </row>
    <row r="200" s="47" customFormat="1" ht="20" customHeight="1" spans="1:11">
      <c r="A200" s="8">
        <f t="shared" si="17"/>
        <v>198</v>
      </c>
      <c r="B200" s="32" t="s">
        <v>879</v>
      </c>
      <c r="C200" s="30" t="s">
        <v>903</v>
      </c>
      <c r="D200" s="104">
        <v>160</v>
      </c>
      <c r="E200" s="20"/>
      <c r="F200" s="104">
        <v>160</v>
      </c>
      <c r="G200" s="104">
        <f t="shared" si="15"/>
        <v>160</v>
      </c>
      <c r="H200" s="20"/>
      <c r="I200" s="59">
        <f t="shared" si="16"/>
        <v>160</v>
      </c>
      <c r="J200" s="20"/>
      <c r="K200" s="20">
        <v>590</v>
      </c>
    </row>
    <row r="201" s="47" customFormat="1" ht="30" customHeight="1" spans="1:11">
      <c r="A201" s="8">
        <f t="shared" si="17"/>
        <v>199</v>
      </c>
      <c r="B201" s="32" t="s">
        <v>879</v>
      </c>
      <c r="C201" s="30" t="s">
        <v>904</v>
      </c>
      <c r="D201" s="104">
        <v>146</v>
      </c>
      <c r="E201" s="20"/>
      <c r="F201" s="104">
        <v>146</v>
      </c>
      <c r="G201" s="104">
        <f t="shared" si="15"/>
        <v>146</v>
      </c>
      <c r="H201" s="20"/>
      <c r="I201" s="59">
        <f t="shared" si="16"/>
        <v>146</v>
      </c>
      <c r="J201" s="20"/>
      <c r="K201" s="20">
        <v>155.7</v>
      </c>
    </row>
    <row r="202" s="47" customFormat="1" ht="20" customHeight="1" spans="1:11">
      <c r="A202" s="8">
        <f t="shared" si="17"/>
        <v>200</v>
      </c>
      <c r="B202" s="32" t="s">
        <v>879</v>
      </c>
      <c r="C202" s="30" t="s">
        <v>905</v>
      </c>
      <c r="D202" s="104">
        <v>90</v>
      </c>
      <c r="E202" s="20"/>
      <c r="F202" s="104">
        <v>90</v>
      </c>
      <c r="G202" s="104">
        <f t="shared" si="15"/>
        <v>90</v>
      </c>
      <c r="H202" s="20"/>
      <c r="I202" s="59">
        <f t="shared" si="16"/>
        <v>90</v>
      </c>
      <c r="J202" s="20"/>
      <c r="K202" s="20">
        <v>174.61</v>
      </c>
    </row>
    <row r="203" s="47" customFormat="1" ht="20" customHeight="1" spans="1:11">
      <c r="A203" s="8">
        <f t="shared" si="17"/>
        <v>201</v>
      </c>
      <c r="B203" s="32" t="s">
        <v>879</v>
      </c>
      <c r="C203" s="30" t="s">
        <v>906</v>
      </c>
      <c r="D203" s="104">
        <v>56</v>
      </c>
      <c r="E203" s="20"/>
      <c r="F203" s="104">
        <v>56</v>
      </c>
      <c r="G203" s="104">
        <f t="shared" si="15"/>
        <v>56</v>
      </c>
      <c r="H203" s="20"/>
      <c r="I203" s="59">
        <f t="shared" si="16"/>
        <v>56</v>
      </c>
      <c r="J203" s="20"/>
      <c r="K203" s="20">
        <v>106.39</v>
      </c>
    </row>
    <row r="204" s="47" customFormat="1" ht="20" customHeight="1" spans="1:11">
      <c r="A204" s="8">
        <f t="shared" si="17"/>
        <v>202</v>
      </c>
      <c r="B204" s="32" t="s">
        <v>879</v>
      </c>
      <c r="C204" s="30" t="s">
        <v>907</v>
      </c>
      <c r="D204" s="104">
        <v>55</v>
      </c>
      <c r="E204" s="20"/>
      <c r="F204" s="104">
        <v>55</v>
      </c>
      <c r="G204" s="104">
        <f t="shared" si="15"/>
        <v>55</v>
      </c>
      <c r="H204" s="20"/>
      <c r="I204" s="59">
        <f t="shared" si="16"/>
        <v>55</v>
      </c>
      <c r="J204" s="20"/>
      <c r="K204" s="20">
        <v>55.7</v>
      </c>
    </row>
    <row r="205" s="47" customFormat="1" ht="20" customHeight="1" spans="1:11">
      <c r="A205" s="8">
        <f t="shared" si="17"/>
        <v>203</v>
      </c>
      <c r="B205" s="32" t="s">
        <v>908</v>
      </c>
      <c r="C205" s="30" t="s">
        <v>909</v>
      </c>
      <c r="D205" s="104">
        <v>18.72</v>
      </c>
      <c r="E205" s="20"/>
      <c r="F205" s="104">
        <v>18.72</v>
      </c>
      <c r="G205" s="104">
        <f t="shared" si="15"/>
        <v>18.72</v>
      </c>
      <c r="H205" s="20"/>
      <c r="I205" s="59">
        <f t="shared" si="16"/>
        <v>18.72</v>
      </c>
      <c r="J205" s="20"/>
      <c r="K205" s="20">
        <v>23.9</v>
      </c>
    </row>
    <row r="206" s="47" customFormat="1" ht="20" customHeight="1" spans="1:11">
      <c r="A206" s="8">
        <f t="shared" si="17"/>
        <v>204</v>
      </c>
      <c r="B206" s="32" t="s">
        <v>908</v>
      </c>
      <c r="C206" s="30" t="s">
        <v>910</v>
      </c>
      <c r="D206" s="104">
        <v>4</v>
      </c>
      <c r="E206" s="20"/>
      <c r="F206" s="104">
        <v>4</v>
      </c>
      <c r="G206" s="104">
        <f t="shared" si="15"/>
        <v>4</v>
      </c>
      <c r="H206" s="20"/>
      <c r="I206" s="59">
        <f t="shared" si="16"/>
        <v>4</v>
      </c>
      <c r="J206" s="20"/>
      <c r="K206" s="20">
        <v>8.26</v>
      </c>
    </row>
    <row r="207" s="47" customFormat="1" ht="20" customHeight="1" spans="1:11">
      <c r="A207" s="8">
        <f t="shared" si="17"/>
        <v>205</v>
      </c>
      <c r="B207" s="32" t="s">
        <v>908</v>
      </c>
      <c r="C207" s="30" t="s">
        <v>911</v>
      </c>
      <c r="D207" s="104">
        <v>7.8</v>
      </c>
      <c r="E207" s="20"/>
      <c r="F207" s="104">
        <v>7.8</v>
      </c>
      <c r="G207" s="104">
        <f t="shared" si="15"/>
        <v>7.8</v>
      </c>
      <c r="H207" s="20"/>
      <c r="I207" s="59">
        <f t="shared" si="16"/>
        <v>7.8</v>
      </c>
      <c r="J207" s="20"/>
      <c r="K207" s="20">
        <v>12.48</v>
      </c>
    </row>
    <row r="208" s="47" customFormat="1" ht="20" customHeight="1" spans="1:11">
      <c r="A208" s="8">
        <f t="shared" si="17"/>
        <v>206</v>
      </c>
      <c r="B208" s="32" t="s">
        <v>908</v>
      </c>
      <c r="C208" s="30" t="s">
        <v>912</v>
      </c>
      <c r="D208" s="104">
        <v>4</v>
      </c>
      <c r="E208" s="20"/>
      <c r="F208" s="104">
        <v>4</v>
      </c>
      <c r="G208" s="104">
        <f t="shared" si="15"/>
        <v>4</v>
      </c>
      <c r="H208" s="20"/>
      <c r="I208" s="59">
        <f t="shared" si="16"/>
        <v>4</v>
      </c>
      <c r="J208" s="20"/>
      <c r="K208" s="20">
        <v>12.44</v>
      </c>
    </row>
    <row r="209" s="47" customFormat="1" ht="20" customHeight="1" spans="1:11">
      <c r="A209" s="8">
        <f t="shared" si="17"/>
        <v>207</v>
      </c>
      <c r="B209" s="32" t="s">
        <v>908</v>
      </c>
      <c r="C209" s="30" t="s">
        <v>913</v>
      </c>
      <c r="D209" s="104">
        <v>3.5</v>
      </c>
      <c r="E209" s="20"/>
      <c r="F209" s="104">
        <v>3.5</v>
      </c>
      <c r="G209" s="104">
        <f t="shared" si="15"/>
        <v>3.5</v>
      </c>
      <c r="H209" s="20"/>
      <c r="I209" s="59">
        <f t="shared" si="16"/>
        <v>3.5</v>
      </c>
      <c r="J209" s="20"/>
      <c r="K209" s="20">
        <v>5.24</v>
      </c>
    </row>
    <row r="210" s="109" customFormat="1" ht="40" customHeight="1" spans="1:11">
      <c r="A210" s="8">
        <f t="shared" si="17"/>
        <v>208</v>
      </c>
      <c r="B210" s="32" t="s">
        <v>908</v>
      </c>
      <c r="C210" s="30" t="s">
        <v>914</v>
      </c>
      <c r="D210" s="123">
        <v>20</v>
      </c>
      <c r="E210" s="124">
        <v>151.6</v>
      </c>
      <c r="F210" s="123">
        <v>151.6</v>
      </c>
      <c r="G210" s="123">
        <f t="shared" si="15"/>
        <v>151.6</v>
      </c>
      <c r="H210" s="124"/>
      <c r="I210" s="125">
        <f t="shared" si="16"/>
        <v>151.6</v>
      </c>
      <c r="J210" s="124"/>
      <c r="K210" s="20">
        <v>155.62</v>
      </c>
    </row>
    <row r="211" s="47" customFormat="1" ht="20" customHeight="1" spans="1:11">
      <c r="A211" s="8">
        <f t="shared" si="17"/>
        <v>209</v>
      </c>
      <c r="B211" s="32" t="s">
        <v>908</v>
      </c>
      <c r="C211" s="30" t="s">
        <v>915</v>
      </c>
      <c r="D211" s="104">
        <v>35</v>
      </c>
      <c r="E211" s="20"/>
      <c r="F211" s="104">
        <v>35</v>
      </c>
      <c r="G211" s="104">
        <f t="shared" si="15"/>
        <v>35</v>
      </c>
      <c r="H211" s="20"/>
      <c r="I211" s="59">
        <f t="shared" si="16"/>
        <v>35</v>
      </c>
      <c r="J211" s="20"/>
      <c r="K211" s="20">
        <v>170.9</v>
      </c>
    </row>
    <row r="212" s="47" customFormat="1" ht="20" customHeight="1" spans="1:11">
      <c r="A212" s="8">
        <f t="shared" si="17"/>
        <v>210</v>
      </c>
      <c r="B212" s="32" t="s">
        <v>908</v>
      </c>
      <c r="C212" s="30" t="s">
        <v>916</v>
      </c>
      <c r="D212" s="104">
        <v>5</v>
      </c>
      <c r="E212" s="20"/>
      <c r="F212" s="104">
        <v>5</v>
      </c>
      <c r="G212" s="104">
        <f t="shared" si="15"/>
        <v>5</v>
      </c>
      <c r="H212" s="20"/>
      <c r="I212" s="59">
        <f t="shared" si="16"/>
        <v>5</v>
      </c>
      <c r="J212" s="20"/>
      <c r="K212" s="20">
        <v>18.66</v>
      </c>
    </row>
    <row r="213" s="47" customFormat="1" ht="20" customHeight="1" spans="1:11">
      <c r="A213" s="8">
        <f t="shared" si="17"/>
        <v>211</v>
      </c>
      <c r="B213" s="32" t="s">
        <v>908</v>
      </c>
      <c r="C213" s="30" t="s">
        <v>917</v>
      </c>
      <c r="D213" s="104">
        <v>10</v>
      </c>
      <c r="E213" s="20"/>
      <c r="F213" s="104">
        <v>10</v>
      </c>
      <c r="G213" s="104">
        <f t="shared" si="15"/>
        <v>10</v>
      </c>
      <c r="H213" s="20"/>
      <c r="I213" s="59">
        <f t="shared" si="16"/>
        <v>10</v>
      </c>
      <c r="J213" s="20"/>
      <c r="K213" s="20">
        <v>15.66</v>
      </c>
    </row>
    <row r="214" s="47" customFormat="1" ht="20" customHeight="1" spans="1:11">
      <c r="A214" s="8">
        <f t="shared" si="17"/>
        <v>212</v>
      </c>
      <c r="B214" s="32" t="s">
        <v>908</v>
      </c>
      <c r="C214" s="30" t="s">
        <v>918</v>
      </c>
      <c r="D214" s="104">
        <v>7</v>
      </c>
      <c r="E214" s="20"/>
      <c r="F214" s="104">
        <v>7</v>
      </c>
      <c r="G214" s="104">
        <f t="shared" si="15"/>
        <v>7</v>
      </c>
      <c r="H214" s="20"/>
      <c r="I214" s="59">
        <f t="shared" si="16"/>
        <v>7</v>
      </c>
      <c r="J214" s="20"/>
      <c r="K214" s="20">
        <v>13.95</v>
      </c>
    </row>
    <row r="215" s="47" customFormat="1" ht="20" customHeight="1" spans="1:11">
      <c r="A215" s="8">
        <f t="shared" si="17"/>
        <v>213</v>
      </c>
      <c r="B215" s="32" t="s">
        <v>908</v>
      </c>
      <c r="C215" s="30" t="s">
        <v>919</v>
      </c>
      <c r="D215" s="104">
        <v>213.7</v>
      </c>
      <c r="E215" s="20"/>
      <c r="F215" s="104">
        <v>213.7</v>
      </c>
      <c r="G215" s="104">
        <f t="shared" si="15"/>
        <v>213.7</v>
      </c>
      <c r="H215" s="20"/>
      <c r="I215" s="59">
        <f t="shared" si="16"/>
        <v>213.7</v>
      </c>
      <c r="J215" s="20"/>
      <c r="K215" s="20">
        <v>213.7</v>
      </c>
    </row>
    <row r="216" s="47" customFormat="1" ht="20" customHeight="1" spans="1:11">
      <c r="A216" s="8">
        <f t="shared" si="17"/>
        <v>214</v>
      </c>
      <c r="B216" s="32" t="s">
        <v>908</v>
      </c>
      <c r="C216" s="30" t="s">
        <v>920</v>
      </c>
      <c r="D216" s="104">
        <v>9.6</v>
      </c>
      <c r="E216" s="20"/>
      <c r="F216" s="104">
        <v>9.6</v>
      </c>
      <c r="G216" s="104">
        <f t="shared" si="15"/>
        <v>9.6</v>
      </c>
      <c r="H216" s="20"/>
      <c r="I216" s="59">
        <f t="shared" si="16"/>
        <v>9.52</v>
      </c>
      <c r="J216" s="20">
        <v>0.08</v>
      </c>
      <c r="K216" s="20">
        <v>9.52</v>
      </c>
    </row>
    <row r="217" s="47" customFormat="1" ht="20" customHeight="1" spans="1:11">
      <c r="A217" s="8">
        <f t="shared" si="17"/>
        <v>215</v>
      </c>
      <c r="B217" s="32" t="s">
        <v>908</v>
      </c>
      <c r="C217" s="30" t="s">
        <v>921</v>
      </c>
      <c r="D217" s="104">
        <v>11</v>
      </c>
      <c r="E217" s="20"/>
      <c r="F217" s="104">
        <v>11</v>
      </c>
      <c r="G217" s="104">
        <f t="shared" si="15"/>
        <v>11</v>
      </c>
      <c r="H217" s="20"/>
      <c r="I217" s="59">
        <f t="shared" si="16"/>
        <v>11</v>
      </c>
      <c r="J217" s="20"/>
      <c r="K217" s="20">
        <v>14.58</v>
      </c>
    </row>
    <row r="218" s="47" customFormat="1" ht="20" customHeight="1" spans="1:11">
      <c r="A218" s="8">
        <f t="shared" si="17"/>
        <v>216</v>
      </c>
      <c r="B218" s="32" t="s">
        <v>908</v>
      </c>
      <c r="C218" s="30" t="s">
        <v>922</v>
      </c>
      <c r="D218" s="104">
        <v>11.25</v>
      </c>
      <c r="E218" s="20"/>
      <c r="F218" s="104">
        <v>11.25</v>
      </c>
      <c r="G218" s="104">
        <f t="shared" si="15"/>
        <v>11.25</v>
      </c>
      <c r="H218" s="20"/>
      <c r="I218" s="59">
        <f t="shared" si="16"/>
        <v>11.25</v>
      </c>
      <c r="J218" s="20"/>
      <c r="K218" s="20">
        <v>11.25</v>
      </c>
    </row>
    <row r="219" s="47" customFormat="1" ht="20" customHeight="1" spans="1:11">
      <c r="A219" s="8">
        <f t="shared" si="17"/>
        <v>217</v>
      </c>
      <c r="B219" s="32" t="s">
        <v>908</v>
      </c>
      <c r="C219" s="30" t="s">
        <v>923</v>
      </c>
      <c r="D219" s="104">
        <v>312.56</v>
      </c>
      <c r="E219" s="20"/>
      <c r="F219" s="104">
        <v>312.56</v>
      </c>
      <c r="G219" s="104">
        <f t="shared" si="15"/>
        <v>312.56</v>
      </c>
      <c r="H219" s="20">
        <v>312.56</v>
      </c>
      <c r="I219" s="59">
        <f t="shared" si="16"/>
        <v>312.56</v>
      </c>
      <c r="J219" s="20"/>
      <c r="K219" s="20">
        <v>312.56</v>
      </c>
    </row>
    <row r="220" s="47" customFormat="1" ht="20" customHeight="1" spans="1:11">
      <c r="A220" s="8">
        <f t="shared" si="17"/>
        <v>218</v>
      </c>
      <c r="B220" s="32" t="s">
        <v>908</v>
      </c>
      <c r="C220" s="30" t="s">
        <v>924</v>
      </c>
      <c r="D220" s="104">
        <v>206.44</v>
      </c>
      <c r="E220" s="20"/>
      <c r="F220" s="104">
        <v>206.44</v>
      </c>
      <c r="G220" s="104">
        <f t="shared" si="15"/>
        <v>206.44</v>
      </c>
      <c r="H220" s="20"/>
      <c r="I220" s="59">
        <f t="shared" si="16"/>
        <v>206.44</v>
      </c>
      <c r="J220" s="20"/>
      <c r="K220" s="20">
        <v>206.44</v>
      </c>
    </row>
    <row r="221" s="47" customFormat="1" ht="20" customHeight="1" spans="1:11">
      <c r="A221" s="8">
        <f t="shared" si="17"/>
        <v>219</v>
      </c>
      <c r="B221" s="32" t="s">
        <v>908</v>
      </c>
      <c r="C221" s="30" t="s">
        <v>925</v>
      </c>
      <c r="D221" s="104">
        <v>2.4</v>
      </c>
      <c r="E221" s="20"/>
      <c r="F221" s="104">
        <v>2.4</v>
      </c>
      <c r="G221" s="104">
        <f t="shared" si="15"/>
        <v>2.4</v>
      </c>
      <c r="H221" s="20"/>
      <c r="I221" s="59">
        <f t="shared" si="16"/>
        <v>2.4</v>
      </c>
      <c r="J221" s="20"/>
      <c r="K221" s="20">
        <v>11.31</v>
      </c>
    </row>
    <row r="222" s="47" customFormat="1" ht="20" customHeight="1" spans="1:11">
      <c r="A222" s="8">
        <f t="shared" si="17"/>
        <v>220</v>
      </c>
      <c r="B222" s="32" t="s">
        <v>908</v>
      </c>
      <c r="C222" s="30" t="s">
        <v>926</v>
      </c>
      <c r="D222" s="104">
        <v>637.5</v>
      </c>
      <c r="E222" s="20"/>
      <c r="F222" s="104">
        <v>227.5</v>
      </c>
      <c r="G222" s="104">
        <f t="shared" si="15"/>
        <v>227.5</v>
      </c>
      <c r="H222" s="20"/>
      <c r="I222" s="59">
        <f t="shared" si="16"/>
        <v>227.5</v>
      </c>
      <c r="J222" s="20"/>
      <c r="K222" s="20">
        <v>637.5</v>
      </c>
    </row>
    <row r="223" s="47" customFormat="1" ht="20" customHeight="1" spans="1:11">
      <c r="A223" s="8">
        <f t="shared" si="17"/>
        <v>221</v>
      </c>
      <c r="B223" s="32" t="s">
        <v>908</v>
      </c>
      <c r="C223" s="30" t="s">
        <v>927</v>
      </c>
      <c r="D223" s="104">
        <v>262.43</v>
      </c>
      <c r="E223" s="20"/>
      <c r="F223" s="104">
        <v>262.43</v>
      </c>
      <c r="G223" s="104">
        <f t="shared" si="15"/>
        <v>262.43</v>
      </c>
      <c r="H223" s="20">
        <v>262.43</v>
      </c>
      <c r="I223" s="59">
        <f t="shared" si="16"/>
        <v>262.43</v>
      </c>
      <c r="J223" s="20"/>
      <c r="K223" s="20">
        <v>332.44</v>
      </c>
    </row>
    <row r="224" s="47" customFormat="1" ht="20" customHeight="1" spans="1:11">
      <c r="A224" s="8">
        <f t="shared" si="17"/>
        <v>222</v>
      </c>
      <c r="B224" s="32" t="s">
        <v>908</v>
      </c>
      <c r="C224" s="30" t="s">
        <v>928</v>
      </c>
      <c r="D224" s="104">
        <v>2</v>
      </c>
      <c r="E224" s="20"/>
      <c r="F224" s="104">
        <v>2</v>
      </c>
      <c r="G224" s="104">
        <f t="shared" si="15"/>
        <v>2</v>
      </c>
      <c r="H224" s="20"/>
      <c r="I224" s="59">
        <f t="shared" si="16"/>
        <v>2</v>
      </c>
      <c r="J224" s="20"/>
      <c r="K224" s="20">
        <v>8.07</v>
      </c>
    </row>
    <row r="225" s="47" customFormat="1" ht="20" customHeight="1" spans="1:11">
      <c r="A225" s="8">
        <f t="shared" si="17"/>
        <v>223</v>
      </c>
      <c r="B225" s="32" t="s">
        <v>908</v>
      </c>
      <c r="C225" s="30" t="s">
        <v>929</v>
      </c>
      <c r="D225" s="104">
        <v>20.4</v>
      </c>
      <c r="E225" s="20"/>
      <c r="F225" s="104">
        <v>20.4</v>
      </c>
      <c r="G225" s="104">
        <f t="shared" si="15"/>
        <v>20.4</v>
      </c>
      <c r="H225" s="20"/>
      <c r="I225" s="59">
        <f t="shared" si="16"/>
        <v>20.4</v>
      </c>
      <c r="J225" s="20"/>
      <c r="K225" s="20">
        <v>20.66</v>
      </c>
    </row>
    <row r="226" s="47" customFormat="1" ht="20" customHeight="1" spans="1:11">
      <c r="A226" s="8">
        <f t="shared" si="17"/>
        <v>224</v>
      </c>
      <c r="B226" s="32" t="s">
        <v>908</v>
      </c>
      <c r="C226" s="30" t="s">
        <v>930</v>
      </c>
      <c r="D226" s="104">
        <v>4.4</v>
      </c>
      <c r="E226" s="20"/>
      <c r="F226" s="104">
        <v>4.4</v>
      </c>
      <c r="G226" s="104">
        <f t="shared" si="15"/>
        <v>4.4</v>
      </c>
      <c r="H226" s="20"/>
      <c r="I226" s="59">
        <f t="shared" si="16"/>
        <v>4.4</v>
      </c>
      <c r="J226" s="20"/>
      <c r="K226" s="20">
        <v>11.7</v>
      </c>
    </row>
    <row r="227" s="47" customFormat="1" ht="20" customHeight="1" spans="1:11">
      <c r="A227" s="8">
        <f t="shared" si="17"/>
        <v>225</v>
      </c>
      <c r="B227" s="32" t="s">
        <v>908</v>
      </c>
      <c r="C227" s="30" t="s">
        <v>931</v>
      </c>
      <c r="D227" s="104">
        <v>430</v>
      </c>
      <c r="E227" s="20"/>
      <c r="F227" s="104">
        <v>430</v>
      </c>
      <c r="G227" s="104">
        <f t="shared" ref="G227:G258" si="18">F227</f>
        <v>430</v>
      </c>
      <c r="H227" s="20">
        <v>430</v>
      </c>
      <c r="I227" s="59">
        <f t="shared" ref="I227:I258" si="19">F227-J227</f>
        <v>430</v>
      </c>
      <c r="J227" s="20"/>
      <c r="K227" s="20">
        <v>437.03</v>
      </c>
    </row>
    <row r="228" s="47" customFormat="1" ht="20" customHeight="1" spans="1:11">
      <c r="A228" s="8">
        <f t="shared" si="17"/>
        <v>226</v>
      </c>
      <c r="B228" s="32" t="s">
        <v>908</v>
      </c>
      <c r="C228" s="30" t="s">
        <v>932</v>
      </c>
      <c r="D228" s="104">
        <v>49.93</v>
      </c>
      <c r="E228" s="20"/>
      <c r="F228" s="104">
        <v>49.93</v>
      </c>
      <c r="G228" s="104">
        <f t="shared" si="18"/>
        <v>49.93</v>
      </c>
      <c r="H228" s="20"/>
      <c r="I228" s="59">
        <f t="shared" si="19"/>
        <v>49.93</v>
      </c>
      <c r="J228" s="20"/>
      <c r="K228" s="20">
        <v>49.93</v>
      </c>
    </row>
    <row r="229" s="47" customFormat="1" ht="20" customHeight="1" spans="1:11">
      <c r="A229" s="8">
        <f t="shared" si="17"/>
        <v>227</v>
      </c>
      <c r="B229" s="32" t="s">
        <v>908</v>
      </c>
      <c r="C229" s="30" t="s">
        <v>933</v>
      </c>
      <c r="D229" s="104">
        <v>35.2</v>
      </c>
      <c r="E229" s="20"/>
      <c r="F229" s="104">
        <v>35.2</v>
      </c>
      <c r="G229" s="104">
        <f t="shared" si="18"/>
        <v>35.2</v>
      </c>
      <c r="H229" s="20"/>
      <c r="I229" s="59">
        <f t="shared" si="19"/>
        <v>35.2</v>
      </c>
      <c r="J229" s="20"/>
      <c r="K229" s="20">
        <v>35.2</v>
      </c>
    </row>
    <row r="230" s="47" customFormat="1" ht="20" customHeight="1" spans="1:11">
      <c r="A230" s="8">
        <f t="shared" si="17"/>
        <v>228</v>
      </c>
      <c r="B230" s="32" t="s">
        <v>908</v>
      </c>
      <c r="C230" s="30" t="s">
        <v>934</v>
      </c>
      <c r="D230" s="104">
        <v>3.39</v>
      </c>
      <c r="E230" s="20"/>
      <c r="F230" s="104">
        <v>3.39</v>
      </c>
      <c r="G230" s="104">
        <f t="shared" si="18"/>
        <v>3.39</v>
      </c>
      <c r="H230" s="20"/>
      <c r="I230" s="59">
        <f t="shared" si="19"/>
        <v>3.39</v>
      </c>
      <c r="J230" s="20"/>
      <c r="K230" s="20">
        <v>19.63</v>
      </c>
    </row>
    <row r="231" s="47" customFormat="1" ht="20" customHeight="1" spans="1:11">
      <c r="A231" s="8">
        <f t="shared" si="17"/>
        <v>229</v>
      </c>
      <c r="B231" s="32" t="s">
        <v>908</v>
      </c>
      <c r="C231" s="30" t="s">
        <v>935</v>
      </c>
      <c r="D231" s="104">
        <v>32.51</v>
      </c>
      <c r="E231" s="20"/>
      <c r="F231" s="104">
        <v>32.51</v>
      </c>
      <c r="G231" s="104">
        <f t="shared" si="18"/>
        <v>32.51</v>
      </c>
      <c r="H231" s="20"/>
      <c r="I231" s="59">
        <f t="shared" si="19"/>
        <v>32.51</v>
      </c>
      <c r="J231" s="20"/>
      <c r="K231" s="20">
        <v>32.51</v>
      </c>
    </row>
    <row r="232" s="47" customFormat="1" ht="20" customHeight="1" spans="1:11">
      <c r="A232" s="8">
        <f t="shared" si="17"/>
        <v>230</v>
      </c>
      <c r="B232" s="32" t="s">
        <v>908</v>
      </c>
      <c r="C232" s="30" t="s">
        <v>936</v>
      </c>
      <c r="D232" s="104">
        <v>7.58</v>
      </c>
      <c r="E232" s="20"/>
      <c r="F232" s="104">
        <v>7.58</v>
      </c>
      <c r="G232" s="104">
        <f t="shared" si="18"/>
        <v>7.58</v>
      </c>
      <c r="H232" s="20"/>
      <c r="I232" s="59">
        <f t="shared" si="19"/>
        <v>7.58</v>
      </c>
      <c r="J232" s="20"/>
      <c r="K232" s="20">
        <v>18.58</v>
      </c>
    </row>
    <row r="233" s="47" customFormat="1" ht="20" customHeight="1" spans="1:11">
      <c r="A233" s="8">
        <f t="shared" si="17"/>
        <v>231</v>
      </c>
      <c r="B233" s="32" t="s">
        <v>908</v>
      </c>
      <c r="C233" s="30" t="s">
        <v>763</v>
      </c>
      <c r="D233" s="104">
        <v>223.46</v>
      </c>
      <c r="E233" s="20"/>
      <c r="F233" s="104">
        <v>223.46</v>
      </c>
      <c r="G233" s="104">
        <f t="shared" si="18"/>
        <v>223.46</v>
      </c>
      <c r="H233" s="20"/>
      <c r="I233" s="59">
        <f t="shared" si="19"/>
        <v>223.46</v>
      </c>
      <c r="J233" s="20"/>
      <c r="K233" s="20">
        <v>223.46</v>
      </c>
    </row>
    <row r="234" s="47" customFormat="1" ht="20" customHeight="1" spans="1:11">
      <c r="A234" s="8">
        <f t="shared" si="17"/>
        <v>232</v>
      </c>
      <c r="B234" s="32" t="s">
        <v>908</v>
      </c>
      <c r="C234" s="30" t="s">
        <v>937</v>
      </c>
      <c r="D234" s="104">
        <v>4.66</v>
      </c>
      <c r="E234" s="20"/>
      <c r="F234" s="104">
        <v>4.66</v>
      </c>
      <c r="G234" s="104">
        <f t="shared" si="18"/>
        <v>4.66</v>
      </c>
      <c r="H234" s="20"/>
      <c r="I234" s="59">
        <f t="shared" si="19"/>
        <v>4.66</v>
      </c>
      <c r="J234" s="20"/>
      <c r="K234" s="20">
        <v>12.95</v>
      </c>
    </row>
    <row r="235" s="47" customFormat="1" ht="20" customHeight="1" spans="1:11">
      <c r="A235" s="8">
        <f t="shared" si="17"/>
        <v>233</v>
      </c>
      <c r="B235" s="32" t="s">
        <v>908</v>
      </c>
      <c r="C235" s="30" t="s">
        <v>938</v>
      </c>
      <c r="D235" s="104">
        <v>52.4</v>
      </c>
      <c r="E235" s="20"/>
      <c r="F235" s="104">
        <v>52.4</v>
      </c>
      <c r="G235" s="104">
        <f t="shared" si="18"/>
        <v>52.4</v>
      </c>
      <c r="H235" s="20"/>
      <c r="I235" s="59">
        <f t="shared" si="19"/>
        <v>52.4</v>
      </c>
      <c r="J235" s="20"/>
      <c r="K235" s="20">
        <v>52.4</v>
      </c>
    </row>
    <row r="236" s="47" customFormat="1" ht="20" customHeight="1" spans="1:11">
      <c r="A236" s="8">
        <f t="shared" si="17"/>
        <v>234</v>
      </c>
      <c r="B236" s="32" t="s">
        <v>908</v>
      </c>
      <c r="C236" s="30" t="s">
        <v>939</v>
      </c>
      <c r="D236" s="104">
        <v>16.6</v>
      </c>
      <c r="E236" s="20"/>
      <c r="F236" s="104">
        <v>16.6</v>
      </c>
      <c r="G236" s="104">
        <f t="shared" si="18"/>
        <v>16.6</v>
      </c>
      <c r="H236" s="20"/>
      <c r="I236" s="59">
        <f t="shared" si="19"/>
        <v>16.6</v>
      </c>
      <c r="J236" s="20"/>
      <c r="K236" s="20">
        <v>29.47</v>
      </c>
    </row>
    <row r="237" s="47" customFormat="1" ht="20" customHeight="1" spans="1:11">
      <c r="A237" s="8">
        <f t="shared" si="17"/>
        <v>235</v>
      </c>
      <c r="B237" s="32" t="s">
        <v>908</v>
      </c>
      <c r="C237" s="30" t="s">
        <v>940</v>
      </c>
      <c r="D237" s="104">
        <v>18</v>
      </c>
      <c r="E237" s="20"/>
      <c r="F237" s="104">
        <v>2</v>
      </c>
      <c r="G237" s="104">
        <f t="shared" si="18"/>
        <v>2</v>
      </c>
      <c r="H237" s="20"/>
      <c r="I237" s="59">
        <f t="shared" si="19"/>
        <v>2</v>
      </c>
      <c r="J237" s="20"/>
      <c r="K237" s="20">
        <v>18</v>
      </c>
    </row>
    <row r="238" s="47" customFormat="1" ht="20" customHeight="1" spans="1:11">
      <c r="A238" s="8">
        <f t="shared" si="17"/>
        <v>236</v>
      </c>
      <c r="B238" s="32" t="s">
        <v>908</v>
      </c>
      <c r="C238" s="30" t="s">
        <v>941</v>
      </c>
      <c r="D238" s="104">
        <v>30.3</v>
      </c>
      <c r="E238" s="20"/>
      <c r="F238" s="104">
        <v>27.6</v>
      </c>
      <c r="G238" s="104">
        <f t="shared" si="18"/>
        <v>27.6</v>
      </c>
      <c r="H238" s="20"/>
      <c r="I238" s="59">
        <f t="shared" si="19"/>
        <v>27.6</v>
      </c>
      <c r="J238" s="20"/>
      <c r="K238" s="20">
        <v>30.3</v>
      </c>
    </row>
    <row r="239" s="47" customFormat="1" ht="30" customHeight="1" spans="1:11">
      <c r="A239" s="8">
        <f t="shared" si="17"/>
        <v>237</v>
      </c>
      <c r="B239" s="32" t="s">
        <v>908</v>
      </c>
      <c r="C239" s="30" t="s">
        <v>942</v>
      </c>
      <c r="D239" s="104">
        <v>79</v>
      </c>
      <c r="E239" s="20"/>
      <c r="F239" s="104">
        <v>79</v>
      </c>
      <c r="G239" s="104">
        <f t="shared" si="18"/>
        <v>79</v>
      </c>
      <c r="H239" s="20"/>
      <c r="I239" s="59">
        <f t="shared" si="19"/>
        <v>79</v>
      </c>
      <c r="J239" s="20"/>
      <c r="K239" s="20">
        <v>79</v>
      </c>
    </row>
    <row r="240" s="47" customFormat="1" ht="20" customHeight="1" spans="1:11">
      <c r="A240" s="8">
        <f t="shared" si="17"/>
        <v>238</v>
      </c>
      <c r="B240" s="32" t="s">
        <v>908</v>
      </c>
      <c r="C240" s="30" t="s">
        <v>845</v>
      </c>
      <c r="D240" s="104">
        <v>73.5</v>
      </c>
      <c r="E240" s="20"/>
      <c r="F240" s="104">
        <v>73.5</v>
      </c>
      <c r="G240" s="104">
        <f t="shared" si="18"/>
        <v>73.5</v>
      </c>
      <c r="H240" s="20"/>
      <c r="I240" s="59">
        <f t="shared" si="19"/>
        <v>73.5</v>
      </c>
      <c r="J240" s="20"/>
      <c r="K240" s="20">
        <v>73.5</v>
      </c>
    </row>
    <row r="241" s="47" customFormat="1" ht="20" customHeight="1" spans="1:11">
      <c r="A241" s="8">
        <f t="shared" si="17"/>
        <v>239</v>
      </c>
      <c r="B241" s="32" t="s">
        <v>908</v>
      </c>
      <c r="C241" s="30" t="s">
        <v>943</v>
      </c>
      <c r="D241" s="104">
        <v>115</v>
      </c>
      <c r="E241" s="20"/>
      <c r="F241" s="104">
        <v>115</v>
      </c>
      <c r="G241" s="104">
        <f t="shared" si="18"/>
        <v>115</v>
      </c>
      <c r="H241" s="20"/>
      <c r="I241" s="59">
        <f t="shared" si="19"/>
        <v>115</v>
      </c>
      <c r="J241" s="20"/>
      <c r="K241" s="20">
        <v>200.81</v>
      </c>
    </row>
    <row r="242" s="47" customFormat="1" ht="20" customHeight="1" spans="1:11">
      <c r="A242" s="8">
        <f t="shared" si="17"/>
        <v>240</v>
      </c>
      <c r="B242" s="32" t="s">
        <v>908</v>
      </c>
      <c r="C242" s="30" t="s">
        <v>944</v>
      </c>
      <c r="D242" s="104">
        <v>2.8</v>
      </c>
      <c r="E242" s="20"/>
      <c r="F242" s="104">
        <v>2.8</v>
      </c>
      <c r="G242" s="104">
        <f t="shared" si="18"/>
        <v>2.8</v>
      </c>
      <c r="H242" s="20"/>
      <c r="I242" s="59">
        <f t="shared" si="19"/>
        <v>2.8</v>
      </c>
      <c r="J242" s="20"/>
      <c r="K242" s="20">
        <v>9.64</v>
      </c>
    </row>
    <row r="243" s="47" customFormat="1" ht="20" customHeight="1" spans="1:11">
      <c r="A243" s="8">
        <f t="shared" si="17"/>
        <v>241</v>
      </c>
      <c r="B243" s="32" t="s">
        <v>908</v>
      </c>
      <c r="C243" s="30" t="s">
        <v>945</v>
      </c>
      <c r="D243" s="104">
        <v>220</v>
      </c>
      <c r="E243" s="20"/>
      <c r="F243" s="104">
        <v>220</v>
      </c>
      <c r="G243" s="104">
        <f t="shared" si="18"/>
        <v>220</v>
      </c>
      <c r="H243" s="20"/>
      <c r="I243" s="59">
        <f t="shared" si="19"/>
        <v>220</v>
      </c>
      <c r="J243" s="20"/>
      <c r="K243" s="20">
        <v>310</v>
      </c>
    </row>
    <row r="244" s="47" customFormat="1" ht="20" customHeight="1" spans="1:11">
      <c r="A244" s="8">
        <f t="shared" si="17"/>
        <v>242</v>
      </c>
      <c r="B244" s="32" t="s">
        <v>908</v>
      </c>
      <c r="C244" s="30" t="s">
        <v>946</v>
      </c>
      <c r="D244" s="104">
        <v>13.5</v>
      </c>
      <c r="E244" s="20"/>
      <c r="F244" s="104">
        <v>13.5</v>
      </c>
      <c r="G244" s="104">
        <f t="shared" si="18"/>
        <v>13.5</v>
      </c>
      <c r="H244" s="20"/>
      <c r="I244" s="59">
        <f t="shared" si="19"/>
        <v>13.5</v>
      </c>
      <c r="J244" s="20"/>
      <c r="K244" s="20">
        <v>13.5</v>
      </c>
    </row>
    <row r="245" s="47" customFormat="1" ht="20" customHeight="1" spans="1:11">
      <c r="A245" s="8">
        <f t="shared" si="17"/>
        <v>243</v>
      </c>
      <c r="B245" s="32" t="s">
        <v>908</v>
      </c>
      <c r="C245" s="30" t="s">
        <v>943</v>
      </c>
      <c r="D245" s="104">
        <v>115</v>
      </c>
      <c r="E245" s="20"/>
      <c r="F245" s="104">
        <v>38</v>
      </c>
      <c r="G245" s="104">
        <f t="shared" si="18"/>
        <v>38</v>
      </c>
      <c r="H245" s="20"/>
      <c r="I245" s="59">
        <f t="shared" si="19"/>
        <v>38</v>
      </c>
      <c r="J245" s="20"/>
      <c r="K245" s="20">
        <v>44.39</v>
      </c>
    </row>
    <row r="246" s="47" customFormat="1" ht="20" customHeight="1" spans="1:11">
      <c r="A246" s="8">
        <f t="shared" si="17"/>
        <v>244</v>
      </c>
      <c r="B246" s="32" t="s">
        <v>908</v>
      </c>
      <c r="C246" s="30" t="s">
        <v>947</v>
      </c>
      <c r="D246" s="104">
        <v>38</v>
      </c>
      <c r="E246" s="20"/>
      <c r="F246" s="104">
        <v>20</v>
      </c>
      <c r="G246" s="104">
        <f t="shared" si="18"/>
        <v>20</v>
      </c>
      <c r="H246" s="20"/>
      <c r="I246" s="59">
        <f t="shared" si="19"/>
        <v>20</v>
      </c>
      <c r="J246" s="20"/>
      <c r="K246" s="20">
        <v>49.4</v>
      </c>
    </row>
    <row r="247" s="47" customFormat="1" ht="20" customHeight="1" spans="1:11">
      <c r="A247" s="8">
        <f t="shared" si="17"/>
        <v>245</v>
      </c>
      <c r="B247" s="32" t="s">
        <v>908</v>
      </c>
      <c r="C247" s="30" t="s">
        <v>948</v>
      </c>
      <c r="D247" s="104">
        <v>26.75</v>
      </c>
      <c r="E247" s="20"/>
      <c r="F247" s="104">
        <v>22</v>
      </c>
      <c r="G247" s="104">
        <f t="shared" si="18"/>
        <v>22</v>
      </c>
      <c r="H247" s="20"/>
      <c r="I247" s="59">
        <f t="shared" si="19"/>
        <v>22</v>
      </c>
      <c r="J247" s="20"/>
      <c r="K247" s="20">
        <v>32.75</v>
      </c>
    </row>
    <row r="248" s="47" customFormat="1" ht="20" customHeight="1" spans="1:11">
      <c r="A248" s="8">
        <f t="shared" si="17"/>
        <v>246</v>
      </c>
      <c r="B248" s="32" t="s">
        <v>908</v>
      </c>
      <c r="C248" s="30" t="s">
        <v>949</v>
      </c>
      <c r="D248" s="104">
        <v>14.5</v>
      </c>
      <c r="E248" s="20"/>
      <c r="F248" s="104">
        <v>14.5</v>
      </c>
      <c r="G248" s="104">
        <f t="shared" si="18"/>
        <v>14.5</v>
      </c>
      <c r="H248" s="20"/>
      <c r="I248" s="59">
        <f t="shared" si="19"/>
        <v>14.5</v>
      </c>
      <c r="J248" s="20"/>
      <c r="K248" s="20">
        <v>14.53</v>
      </c>
    </row>
    <row r="249" s="47" customFormat="1" ht="20" customHeight="1" spans="1:11">
      <c r="A249" s="8">
        <f t="shared" si="17"/>
        <v>247</v>
      </c>
      <c r="B249" s="32" t="s">
        <v>908</v>
      </c>
      <c r="C249" s="30" t="s">
        <v>950</v>
      </c>
      <c r="D249" s="104">
        <v>14</v>
      </c>
      <c r="E249" s="20"/>
      <c r="F249" s="104">
        <v>3</v>
      </c>
      <c r="G249" s="104">
        <f t="shared" si="18"/>
        <v>3</v>
      </c>
      <c r="H249" s="20"/>
      <c r="I249" s="59">
        <f t="shared" si="19"/>
        <v>3</v>
      </c>
      <c r="J249" s="20"/>
      <c r="K249" s="20">
        <v>14</v>
      </c>
    </row>
    <row r="250" s="47" customFormat="1" ht="30" customHeight="1" spans="1:11">
      <c r="A250" s="8">
        <f t="shared" si="17"/>
        <v>248</v>
      </c>
      <c r="B250" s="32" t="s">
        <v>908</v>
      </c>
      <c r="C250" s="30" t="s">
        <v>951</v>
      </c>
      <c r="D250" s="104">
        <v>50</v>
      </c>
      <c r="E250" s="20"/>
      <c r="F250" s="104">
        <v>50</v>
      </c>
      <c r="G250" s="104">
        <f t="shared" si="18"/>
        <v>50</v>
      </c>
      <c r="H250" s="20"/>
      <c r="I250" s="59">
        <f t="shared" si="19"/>
        <v>50</v>
      </c>
      <c r="J250" s="20"/>
      <c r="K250" s="20">
        <v>70</v>
      </c>
    </row>
    <row r="251" s="47" customFormat="1" ht="20" customHeight="1" spans="1:11">
      <c r="A251" s="8">
        <f t="shared" si="17"/>
        <v>249</v>
      </c>
      <c r="B251" s="32" t="s">
        <v>908</v>
      </c>
      <c r="C251" s="30" t="s">
        <v>685</v>
      </c>
      <c r="D251" s="104">
        <v>366.6</v>
      </c>
      <c r="E251" s="20"/>
      <c r="F251" s="104">
        <v>366.6</v>
      </c>
      <c r="G251" s="104">
        <f t="shared" si="18"/>
        <v>366.6</v>
      </c>
      <c r="H251" s="20">
        <v>366.6</v>
      </c>
      <c r="I251" s="59">
        <f t="shared" si="19"/>
        <v>366.6</v>
      </c>
      <c r="J251" s="20"/>
      <c r="K251" s="20">
        <v>443.6</v>
      </c>
    </row>
    <row r="252" s="47" customFormat="1" ht="30" customHeight="1" spans="1:11">
      <c r="A252" s="8">
        <f t="shared" si="17"/>
        <v>250</v>
      </c>
      <c r="B252" s="32" t="s">
        <v>908</v>
      </c>
      <c r="C252" s="30" t="s">
        <v>952</v>
      </c>
      <c r="D252" s="104">
        <v>1109.3</v>
      </c>
      <c r="E252" s="20"/>
      <c r="F252" s="104">
        <v>1137.7</v>
      </c>
      <c r="G252" s="104">
        <f t="shared" si="18"/>
        <v>1137.7</v>
      </c>
      <c r="H252" s="20">
        <v>1137.7</v>
      </c>
      <c r="I252" s="59">
        <f t="shared" si="19"/>
        <v>1109.3</v>
      </c>
      <c r="J252" s="20">
        <v>28.4</v>
      </c>
      <c r="K252" s="20">
        <v>1209.3</v>
      </c>
    </row>
    <row r="253" s="47" customFormat="1" ht="20" customHeight="1" spans="1:11">
      <c r="A253" s="8">
        <f t="shared" si="17"/>
        <v>251</v>
      </c>
      <c r="B253" s="32" t="s">
        <v>908</v>
      </c>
      <c r="C253" s="30" t="s">
        <v>953</v>
      </c>
      <c r="D253" s="104">
        <v>146.23</v>
      </c>
      <c r="E253" s="20"/>
      <c r="F253" s="104">
        <v>146.23</v>
      </c>
      <c r="G253" s="104">
        <f t="shared" si="18"/>
        <v>146.23</v>
      </c>
      <c r="H253" s="20"/>
      <c r="I253" s="59">
        <f t="shared" si="19"/>
        <v>146.23</v>
      </c>
      <c r="J253" s="20"/>
      <c r="K253" s="20">
        <v>146.23</v>
      </c>
    </row>
    <row r="254" s="47" customFormat="1" ht="20" customHeight="1" spans="1:11">
      <c r="A254" s="8">
        <f t="shared" si="17"/>
        <v>252</v>
      </c>
      <c r="B254" s="32" t="s">
        <v>908</v>
      </c>
      <c r="C254" s="30" t="s">
        <v>954</v>
      </c>
      <c r="D254" s="104">
        <v>328</v>
      </c>
      <c r="E254" s="20"/>
      <c r="F254" s="104">
        <v>328</v>
      </c>
      <c r="G254" s="104">
        <f t="shared" si="18"/>
        <v>328</v>
      </c>
      <c r="H254" s="20"/>
      <c r="I254" s="59">
        <f t="shared" si="19"/>
        <v>328</v>
      </c>
      <c r="J254" s="20"/>
      <c r="K254" s="20">
        <v>328</v>
      </c>
    </row>
    <row r="255" s="47" customFormat="1" ht="20" customHeight="1" spans="1:11">
      <c r="A255" s="8">
        <f t="shared" si="17"/>
        <v>253</v>
      </c>
      <c r="B255" s="32" t="s">
        <v>908</v>
      </c>
      <c r="C255" s="30" t="s">
        <v>955</v>
      </c>
      <c r="D255" s="104">
        <v>6</v>
      </c>
      <c r="E255" s="20"/>
      <c r="F255" s="104">
        <v>3</v>
      </c>
      <c r="G255" s="104">
        <f t="shared" si="18"/>
        <v>3</v>
      </c>
      <c r="H255" s="20"/>
      <c r="I255" s="59">
        <f t="shared" si="19"/>
        <v>3</v>
      </c>
      <c r="J255" s="20"/>
      <c r="K255" s="20">
        <v>3.11</v>
      </c>
    </row>
    <row r="256" s="47" customFormat="1" ht="20" customHeight="1" spans="1:11">
      <c r="A256" s="8">
        <f t="shared" si="17"/>
        <v>254</v>
      </c>
      <c r="B256" s="32" t="s">
        <v>908</v>
      </c>
      <c r="C256" s="30" t="s">
        <v>956</v>
      </c>
      <c r="D256" s="104">
        <v>25</v>
      </c>
      <c r="E256" s="20"/>
      <c r="F256" s="104">
        <v>15</v>
      </c>
      <c r="G256" s="104">
        <f t="shared" si="18"/>
        <v>15</v>
      </c>
      <c r="H256" s="20"/>
      <c r="I256" s="59">
        <f t="shared" si="19"/>
        <v>15</v>
      </c>
      <c r="J256" s="20"/>
      <c r="K256" s="20">
        <v>32.87</v>
      </c>
    </row>
    <row r="257" s="47" customFormat="1" ht="20" customHeight="1" spans="1:11">
      <c r="A257" s="8">
        <f t="shared" si="17"/>
        <v>255</v>
      </c>
      <c r="B257" s="32" t="s">
        <v>908</v>
      </c>
      <c r="C257" s="30" t="s">
        <v>957</v>
      </c>
      <c r="D257" s="104">
        <v>179.28</v>
      </c>
      <c r="E257" s="20"/>
      <c r="F257" s="104">
        <v>179.28</v>
      </c>
      <c r="G257" s="104">
        <f t="shared" si="18"/>
        <v>179.28</v>
      </c>
      <c r="H257" s="20"/>
      <c r="I257" s="59">
        <f t="shared" si="19"/>
        <v>179.28</v>
      </c>
      <c r="J257" s="20"/>
      <c r="K257" s="20">
        <v>179.28</v>
      </c>
    </row>
    <row r="258" s="47" customFormat="1" ht="20" customHeight="1" spans="1:11">
      <c r="A258" s="8">
        <f t="shared" si="17"/>
        <v>256</v>
      </c>
      <c r="B258" s="32" t="s">
        <v>908</v>
      </c>
      <c r="C258" s="30" t="s">
        <v>958</v>
      </c>
      <c r="D258" s="104">
        <v>847.35</v>
      </c>
      <c r="E258" s="20"/>
      <c r="F258" s="104">
        <v>207.35</v>
      </c>
      <c r="G258" s="104">
        <f t="shared" si="18"/>
        <v>207.35</v>
      </c>
      <c r="H258" s="20"/>
      <c r="I258" s="59">
        <f t="shared" si="19"/>
        <v>207.35</v>
      </c>
      <c r="J258" s="20"/>
      <c r="K258" s="20">
        <v>847.38</v>
      </c>
    </row>
    <row r="259" s="47" customFormat="1" ht="20" customHeight="1" spans="1:11">
      <c r="A259" s="8">
        <f t="shared" si="17"/>
        <v>257</v>
      </c>
      <c r="B259" s="32" t="s">
        <v>908</v>
      </c>
      <c r="C259" s="30" t="s">
        <v>959</v>
      </c>
      <c r="D259" s="104">
        <v>13.97</v>
      </c>
      <c r="E259" s="20"/>
      <c r="F259" s="104">
        <v>13.97</v>
      </c>
      <c r="G259" s="104">
        <f t="shared" ref="G259:G291" si="20">F259</f>
        <v>13.97</v>
      </c>
      <c r="H259" s="20"/>
      <c r="I259" s="59">
        <f t="shared" ref="I259:I291" si="21">F259-J259</f>
        <v>13.97</v>
      </c>
      <c r="J259" s="20"/>
      <c r="K259" s="20">
        <v>13.97</v>
      </c>
    </row>
    <row r="260" s="47" customFormat="1" ht="20" customHeight="1" spans="1:11">
      <c r="A260" s="8">
        <f t="shared" ref="A260:A291" si="22">ROW()-2</f>
        <v>258</v>
      </c>
      <c r="B260" s="32" t="s">
        <v>908</v>
      </c>
      <c r="C260" s="30" t="s">
        <v>960</v>
      </c>
      <c r="D260" s="104">
        <v>16.5</v>
      </c>
      <c r="E260" s="20"/>
      <c r="F260" s="104">
        <v>16.5</v>
      </c>
      <c r="G260" s="104">
        <f t="shared" si="20"/>
        <v>16.5</v>
      </c>
      <c r="H260" s="20"/>
      <c r="I260" s="59">
        <f t="shared" si="21"/>
        <v>16.5</v>
      </c>
      <c r="J260" s="20"/>
      <c r="K260" s="20">
        <v>16.5</v>
      </c>
    </row>
    <row r="261" s="47" customFormat="1" ht="20" customHeight="1" spans="1:11">
      <c r="A261" s="8">
        <f t="shared" si="22"/>
        <v>259</v>
      </c>
      <c r="B261" s="32" t="s">
        <v>908</v>
      </c>
      <c r="C261" s="30" t="s">
        <v>961</v>
      </c>
      <c r="D261" s="104">
        <v>181.06</v>
      </c>
      <c r="E261" s="20"/>
      <c r="F261" s="104">
        <v>181.06</v>
      </c>
      <c r="G261" s="104">
        <f t="shared" si="20"/>
        <v>181.06</v>
      </c>
      <c r="H261" s="20"/>
      <c r="I261" s="59">
        <f t="shared" si="21"/>
        <v>181.06</v>
      </c>
      <c r="J261" s="20"/>
      <c r="K261" s="20">
        <v>221.06</v>
      </c>
    </row>
    <row r="262" s="47" customFormat="1" ht="20" customHeight="1" spans="1:11">
      <c r="A262" s="8">
        <f t="shared" si="22"/>
        <v>260</v>
      </c>
      <c r="B262" s="32" t="s">
        <v>908</v>
      </c>
      <c r="C262" s="30" t="s">
        <v>962</v>
      </c>
      <c r="D262" s="104">
        <v>160</v>
      </c>
      <c r="E262" s="20"/>
      <c r="F262" s="104">
        <v>160</v>
      </c>
      <c r="G262" s="104">
        <f t="shared" si="20"/>
        <v>160</v>
      </c>
      <c r="H262" s="20"/>
      <c r="I262" s="59">
        <f t="shared" si="21"/>
        <v>160</v>
      </c>
      <c r="J262" s="20"/>
      <c r="K262" s="20">
        <v>171.64</v>
      </c>
    </row>
    <row r="263" s="47" customFormat="1" ht="20" customHeight="1" spans="1:11">
      <c r="A263" s="8">
        <f t="shared" si="22"/>
        <v>261</v>
      </c>
      <c r="B263" s="32" t="s">
        <v>908</v>
      </c>
      <c r="C263" s="30" t="s">
        <v>963</v>
      </c>
      <c r="D263" s="104">
        <v>6.52</v>
      </c>
      <c r="E263" s="20"/>
      <c r="F263" s="104">
        <v>6.52</v>
      </c>
      <c r="G263" s="104">
        <f t="shared" si="20"/>
        <v>6.52</v>
      </c>
      <c r="H263" s="20"/>
      <c r="I263" s="59">
        <f t="shared" si="21"/>
        <v>6.52</v>
      </c>
      <c r="J263" s="20"/>
      <c r="K263" s="20">
        <v>12.32</v>
      </c>
    </row>
    <row r="264" s="47" customFormat="1" ht="20" customHeight="1" spans="1:11">
      <c r="A264" s="8">
        <f t="shared" si="22"/>
        <v>262</v>
      </c>
      <c r="B264" s="32" t="s">
        <v>908</v>
      </c>
      <c r="C264" s="30" t="s">
        <v>964</v>
      </c>
      <c r="D264" s="104">
        <v>136</v>
      </c>
      <c r="E264" s="20"/>
      <c r="F264" s="104">
        <v>136</v>
      </c>
      <c r="G264" s="104">
        <f t="shared" si="20"/>
        <v>136</v>
      </c>
      <c r="H264" s="20"/>
      <c r="I264" s="59">
        <f t="shared" si="21"/>
        <v>136</v>
      </c>
      <c r="J264" s="20"/>
      <c r="K264" s="20">
        <v>140.54</v>
      </c>
    </row>
    <row r="265" s="47" customFormat="1" ht="20" customHeight="1" spans="1:11">
      <c r="A265" s="8">
        <f t="shared" si="22"/>
        <v>263</v>
      </c>
      <c r="B265" s="32" t="s">
        <v>908</v>
      </c>
      <c r="C265" s="30" t="s">
        <v>965</v>
      </c>
      <c r="D265" s="104">
        <v>78</v>
      </c>
      <c r="E265" s="20"/>
      <c r="F265" s="104">
        <v>78</v>
      </c>
      <c r="G265" s="104">
        <f t="shared" si="20"/>
        <v>78</v>
      </c>
      <c r="H265" s="20"/>
      <c r="I265" s="59">
        <f t="shared" si="21"/>
        <v>78</v>
      </c>
      <c r="J265" s="20"/>
      <c r="K265" s="20">
        <v>78</v>
      </c>
    </row>
    <row r="266" s="47" customFormat="1" ht="20" customHeight="1" spans="1:11">
      <c r="A266" s="8">
        <f t="shared" si="22"/>
        <v>264</v>
      </c>
      <c r="B266" s="32" t="s">
        <v>908</v>
      </c>
      <c r="C266" s="30" t="s">
        <v>966</v>
      </c>
      <c r="D266" s="104">
        <v>59.35</v>
      </c>
      <c r="E266" s="20"/>
      <c r="F266" s="104">
        <v>59.35</v>
      </c>
      <c r="G266" s="104">
        <f t="shared" si="20"/>
        <v>59.35</v>
      </c>
      <c r="H266" s="20"/>
      <c r="I266" s="59">
        <f t="shared" si="21"/>
        <v>59.35</v>
      </c>
      <c r="J266" s="20"/>
      <c r="K266" s="20">
        <v>65.87</v>
      </c>
    </row>
    <row r="267" s="47" customFormat="1" ht="20" customHeight="1" spans="1:11">
      <c r="A267" s="8">
        <f t="shared" si="22"/>
        <v>265</v>
      </c>
      <c r="B267" s="32" t="s">
        <v>908</v>
      </c>
      <c r="C267" s="30" t="s">
        <v>967</v>
      </c>
      <c r="D267" s="104">
        <v>87</v>
      </c>
      <c r="E267" s="20"/>
      <c r="F267" s="104">
        <v>87</v>
      </c>
      <c r="G267" s="104">
        <f t="shared" si="20"/>
        <v>87</v>
      </c>
      <c r="H267" s="20"/>
      <c r="I267" s="59">
        <f t="shared" si="21"/>
        <v>87</v>
      </c>
      <c r="J267" s="20"/>
      <c r="K267" s="20">
        <v>87</v>
      </c>
    </row>
    <row r="268" s="47" customFormat="1" ht="20" customHeight="1" spans="1:11">
      <c r="A268" s="8">
        <f t="shared" si="22"/>
        <v>266</v>
      </c>
      <c r="B268" s="32" t="s">
        <v>908</v>
      </c>
      <c r="C268" s="30" t="s">
        <v>968</v>
      </c>
      <c r="D268" s="104">
        <v>5</v>
      </c>
      <c r="E268" s="20"/>
      <c r="F268" s="104">
        <v>5</v>
      </c>
      <c r="G268" s="104">
        <f t="shared" si="20"/>
        <v>5</v>
      </c>
      <c r="H268" s="20"/>
      <c r="I268" s="59">
        <f t="shared" si="21"/>
        <v>5</v>
      </c>
      <c r="J268" s="20"/>
      <c r="K268" s="20">
        <v>5</v>
      </c>
    </row>
    <row r="269" s="47" customFormat="1" ht="20" customHeight="1" spans="1:11">
      <c r="A269" s="8">
        <f t="shared" si="22"/>
        <v>267</v>
      </c>
      <c r="B269" s="32" t="s">
        <v>908</v>
      </c>
      <c r="C269" s="30" t="s">
        <v>969</v>
      </c>
      <c r="D269" s="104">
        <v>17.7</v>
      </c>
      <c r="E269" s="20"/>
      <c r="F269" s="104">
        <v>17.7</v>
      </c>
      <c r="G269" s="104">
        <f t="shared" si="20"/>
        <v>17.7</v>
      </c>
      <c r="H269" s="20"/>
      <c r="I269" s="59">
        <f t="shared" si="21"/>
        <v>17.7</v>
      </c>
      <c r="J269" s="20"/>
      <c r="K269" s="20">
        <v>17.7</v>
      </c>
    </row>
    <row r="270" s="47" customFormat="1" ht="30" customHeight="1" spans="1:11">
      <c r="A270" s="8">
        <f t="shared" si="22"/>
        <v>268</v>
      </c>
      <c r="B270" s="32" t="s">
        <v>908</v>
      </c>
      <c r="C270" s="30" t="s">
        <v>970</v>
      </c>
      <c r="D270" s="104">
        <v>150</v>
      </c>
      <c r="E270" s="20"/>
      <c r="F270" s="104">
        <v>150</v>
      </c>
      <c r="G270" s="104">
        <f t="shared" si="20"/>
        <v>150</v>
      </c>
      <c r="H270" s="20"/>
      <c r="I270" s="59">
        <f t="shared" si="21"/>
        <v>150</v>
      </c>
      <c r="J270" s="20"/>
      <c r="K270" s="20">
        <v>150</v>
      </c>
    </row>
    <row r="271" s="47" customFormat="1" ht="20" customHeight="1" spans="1:11">
      <c r="A271" s="8">
        <f t="shared" si="22"/>
        <v>269</v>
      </c>
      <c r="B271" s="32" t="s">
        <v>908</v>
      </c>
      <c r="C271" s="30" t="s">
        <v>971</v>
      </c>
      <c r="D271" s="104">
        <v>205</v>
      </c>
      <c r="E271" s="20"/>
      <c r="F271" s="104">
        <v>205</v>
      </c>
      <c r="G271" s="104">
        <f t="shared" si="20"/>
        <v>205</v>
      </c>
      <c r="H271" s="20"/>
      <c r="I271" s="59">
        <f t="shared" si="21"/>
        <v>205</v>
      </c>
      <c r="J271" s="20"/>
      <c r="K271" s="20">
        <v>205.91</v>
      </c>
    </row>
    <row r="272" s="47" customFormat="1" ht="20" customHeight="1" spans="1:11">
      <c r="A272" s="8">
        <f t="shared" si="22"/>
        <v>270</v>
      </c>
      <c r="B272" s="32" t="s">
        <v>908</v>
      </c>
      <c r="C272" s="30" t="s">
        <v>972</v>
      </c>
      <c r="D272" s="104">
        <v>7.8</v>
      </c>
      <c r="E272" s="20"/>
      <c r="F272" s="104">
        <v>7.8</v>
      </c>
      <c r="G272" s="104">
        <f t="shared" si="20"/>
        <v>7.8</v>
      </c>
      <c r="H272" s="20"/>
      <c r="I272" s="59">
        <f t="shared" si="21"/>
        <v>7.8</v>
      </c>
      <c r="J272" s="20"/>
      <c r="K272" s="20">
        <v>7.83</v>
      </c>
    </row>
    <row r="273" s="47" customFormat="1" ht="20" customHeight="1" spans="1:11">
      <c r="A273" s="8">
        <f t="shared" si="22"/>
        <v>271</v>
      </c>
      <c r="B273" s="32" t="s">
        <v>908</v>
      </c>
      <c r="C273" s="30" t="s">
        <v>973</v>
      </c>
      <c r="D273" s="104">
        <v>240</v>
      </c>
      <c r="E273" s="20"/>
      <c r="F273" s="104">
        <v>240</v>
      </c>
      <c r="G273" s="104">
        <f t="shared" si="20"/>
        <v>240</v>
      </c>
      <c r="H273" s="20"/>
      <c r="I273" s="59">
        <f t="shared" si="21"/>
        <v>240</v>
      </c>
      <c r="J273" s="20"/>
      <c r="K273" s="20">
        <v>241.19</v>
      </c>
    </row>
    <row r="274" s="47" customFormat="1" ht="20" customHeight="1" spans="1:11">
      <c r="A274" s="8">
        <f t="shared" si="22"/>
        <v>272</v>
      </c>
      <c r="B274" s="32" t="s">
        <v>908</v>
      </c>
      <c r="C274" s="30" t="s">
        <v>974</v>
      </c>
      <c r="D274" s="104">
        <v>4</v>
      </c>
      <c r="E274" s="20"/>
      <c r="F274" s="104">
        <v>3</v>
      </c>
      <c r="G274" s="104">
        <f t="shared" si="20"/>
        <v>3</v>
      </c>
      <c r="H274" s="20"/>
      <c r="I274" s="59">
        <f t="shared" si="21"/>
        <v>3</v>
      </c>
      <c r="J274" s="20"/>
      <c r="K274" s="20">
        <v>15.47</v>
      </c>
    </row>
    <row r="275" s="47" customFormat="1" ht="20" customHeight="1" spans="1:11">
      <c r="A275" s="8">
        <f t="shared" si="22"/>
        <v>273</v>
      </c>
      <c r="B275" s="32" t="s">
        <v>908</v>
      </c>
      <c r="C275" s="30" t="s">
        <v>975</v>
      </c>
      <c r="D275" s="104">
        <v>63.21</v>
      </c>
      <c r="E275" s="20"/>
      <c r="F275" s="104">
        <v>63.21</v>
      </c>
      <c r="G275" s="104">
        <f t="shared" si="20"/>
        <v>63.21</v>
      </c>
      <c r="H275" s="20"/>
      <c r="I275" s="59">
        <f t="shared" si="21"/>
        <v>63.21</v>
      </c>
      <c r="J275" s="20"/>
      <c r="K275" s="20">
        <v>112.6</v>
      </c>
    </row>
    <row r="276" s="47" customFormat="1" ht="20" customHeight="1" spans="1:11">
      <c r="A276" s="8">
        <f t="shared" si="22"/>
        <v>274</v>
      </c>
      <c r="B276" s="32" t="s">
        <v>908</v>
      </c>
      <c r="C276" s="30" t="s">
        <v>976</v>
      </c>
      <c r="D276" s="104">
        <v>6.93</v>
      </c>
      <c r="E276" s="20"/>
      <c r="F276" s="104">
        <v>3.3</v>
      </c>
      <c r="G276" s="104">
        <f t="shared" si="20"/>
        <v>3.3</v>
      </c>
      <c r="H276" s="20"/>
      <c r="I276" s="59">
        <f t="shared" si="21"/>
        <v>3.3</v>
      </c>
      <c r="J276" s="20"/>
      <c r="K276" s="20">
        <v>12.33</v>
      </c>
    </row>
    <row r="277" s="47" customFormat="1" ht="20" customHeight="1" spans="1:11">
      <c r="A277" s="8">
        <f t="shared" si="22"/>
        <v>275</v>
      </c>
      <c r="B277" s="32" t="s">
        <v>908</v>
      </c>
      <c r="C277" s="30" t="s">
        <v>977</v>
      </c>
      <c r="D277" s="104">
        <v>10</v>
      </c>
      <c r="E277" s="20"/>
      <c r="F277" s="104">
        <v>10</v>
      </c>
      <c r="G277" s="104">
        <f t="shared" si="20"/>
        <v>10</v>
      </c>
      <c r="H277" s="20"/>
      <c r="I277" s="59">
        <f t="shared" si="21"/>
        <v>10</v>
      </c>
      <c r="J277" s="20"/>
      <c r="K277" s="20">
        <v>18.2</v>
      </c>
    </row>
    <row r="278" s="47" customFormat="1" ht="20" customHeight="1" spans="1:11">
      <c r="A278" s="8">
        <f t="shared" si="22"/>
        <v>276</v>
      </c>
      <c r="B278" s="32" t="s">
        <v>908</v>
      </c>
      <c r="C278" s="30" t="s">
        <v>978</v>
      </c>
      <c r="D278" s="104">
        <v>6</v>
      </c>
      <c r="E278" s="20"/>
      <c r="F278" s="104">
        <v>4.5</v>
      </c>
      <c r="G278" s="104">
        <f t="shared" si="20"/>
        <v>4.5</v>
      </c>
      <c r="H278" s="20"/>
      <c r="I278" s="59">
        <f t="shared" si="21"/>
        <v>4.5</v>
      </c>
      <c r="J278" s="20"/>
      <c r="K278" s="20">
        <v>16.68</v>
      </c>
    </row>
    <row r="279" s="47" customFormat="1" ht="20" customHeight="1" spans="1:11">
      <c r="A279" s="8">
        <f t="shared" si="22"/>
        <v>277</v>
      </c>
      <c r="B279" s="32" t="s">
        <v>908</v>
      </c>
      <c r="C279" s="30" t="s">
        <v>979</v>
      </c>
      <c r="D279" s="104">
        <v>22</v>
      </c>
      <c r="E279" s="20"/>
      <c r="F279" s="104">
        <v>22</v>
      </c>
      <c r="G279" s="104">
        <f t="shared" si="20"/>
        <v>22</v>
      </c>
      <c r="H279" s="20"/>
      <c r="I279" s="59">
        <f t="shared" si="21"/>
        <v>22</v>
      </c>
      <c r="J279" s="20"/>
      <c r="K279" s="20">
        <v>22</v>
      </c>
    </row>
    <row r="280" s="47" customFormat="1" ht="20" customHeight="1" spans="1:11">
      <c r="A280" s="8">
        <f t="shared" si="22"/>
        <v>278</v>
      </c>
      <c r="B280" s="32" t="s">
        <v>908</v>
      </c>
      <c r="C280" s="30" t="s">
        <v>980</v>
      </c>
      <c r="D280" s="104">
        <v>8.8</v>
      </c>
      <c r="E280" s="20"/>
      <c r="F280" s="104">
        <v>8.8</v>
      </c>
      <c r="G280" s="104">
        <f t="shared" si="20"/>
        <v>8.8</v>
      </c>
      <c r="H280" s="20"/>
      <c r="I280" s="59">
        <f t="shared" si="21"/>
        <v>8.8</v>
      </c>
      <c r="J280" s="20"/>
      <c r="K280" s="20">
        <v>8.81</v>
      </c>
    </row>
    <row r="281" s="47" customFormat="1" ht="20" customHeight="1" spans="1:11">
      <c r="A281" s="8">
        <f t="shared" si="22"/>
        <v>279</v>
      </c>
      <c r="B281" s="32" t="s">
        <v>908</v>
      </c>
      <c r="C281" s="30" t="s">
        <v>981</v>
      </c>
      <c r="D281" s="104">
        <v>9</v>
      </c>
      <c r="E281" s="20"/>
      <c r="F281" s="104">
        <v>9</v>
      </c>
      <c r="G281" s="104">
        <f t="shared" si="20"/>
        <v>9</v>
      </c>
      <c r="H281" s="20"/>
      <c r="I281" s="59">
        <f t="shared" si="21"/>
        <v>9</v>
      </c>
      <c r="J281" s="20"/>
      <c r="K281" s="20">
        <v>12.4</v>
      </c>
    </row>
    <row r="282" s="47" customFormat="1" ht="20" customHeight="1" spans="1:11">
      <c r="A282" s="8">
        <f t="shared" si="22"/>
        <v>280</v>
      </c>
      <c r="B282" s="32" t="s">
        <v>908</v>
      </c>
      <c r="C282" s="30" t="s">
        <v>982</v>
      </c>
      <c r="D282" s="104">
        <v>426.22</v>
      </c>
      <c r="E282" s="20"/>
      <c r="F282" s="104">
        <v>426.22</v>
      </c>
      <c r="G282" s="104">
        <f t="shared" si="20"/>
        <v>426.22</v>
      </c>
      <c r="H282" s="20"/>
      <c r="I282" s="59">
        <f t="shared" si="21"/>
        <v>426.22</v>
      </c>
      <c r="J282" s="20"/>
      <c r="K282" s="20">
        <v>890</v>
      </c>
    </row>
    <row r="283" s="47" customFormat="1" ht="20" customHeight="1" spans="1:11">
      <c r="A283" s="8">
        <f t="shared" si="22"/>
        <v>281</v>
      </c>
      <c r="B283" s="32" t="s">
        <v>908</v>
      </c>
      <c r="C283" s="30" t="s">
        <v>983</v>
      </c>
      <c r="D283" s="104">
        <v>7.56</v>
      </c>
      <c r="E283" s="20"/>
      <c r="F283" s="104">
        <v>7.56</v>
      </c>
      <c r="G283" s="104">
        <f t="shared" si="20"/>
        <v>7.56</v>
      </c>
      <c r="H283" s="20"/>
      <c r="I283" s="59">
        <f t="shared" si="21"/>
        <v>7.56</v>
      </c>
      <c r="J283" s="20"/>
      <c r="K283" s="20">
        <v>16.02</v>
      </c>
    </row>
    <row r="284" s="47" customFormat="1" ht="20" customHeight="1" spans="1:11">
      <c r="A284" s="8">
        <f t="shared" si="22"/>
        <v>282</v>
      </c>
      <c r="B284" s="32" t="s">
        <v>908</v>
      </c>
      <c r="C284" s="30" t="s">
        <v>984</v>
      </c>
      <c r="D284" s="104">
        <v>7</v>
      </c>
      <c r="E284" s="20"/>
      <c r="F284" s="104">
        <v>7</v>
      </c>
      <c r="G284" s="104">
        <f t="shared" si="20"/>
        <v>7</v>
      </c>
      <c r="H284" s="20"/>
      <c r="I284" s="59">
        <f t="shared" si="21"/>
        <v>7</v>
      </c>
      <c r="J284" s="20"/>
      <c r="K284" s="20">
        <v>7</v>
      </c>
    </row>
    <row r="285" s="47" customFormat="1" ht="20" customHeight="1" spans="1:11">
      <c r="A285" s="8">
        <f t="shared" si="22"/>
        <v>283</v>
      </c>
      <c r="B285" s="32" t="s">
        <v>908</v>
      </c>
      <c r="C285" s="30" t="s">
        <v>985</v>
      </c>
      <c r="D285" s="104">
        <v>65</v>
      </c>
      <c r="E285" s="20"/>
      <c r="F285" s="104">
        <v>65</v>
      </c>
      <c r="G285" s="104">
        <f t="shared" si="20"/>
        <v>65</v>
      </c>
      <c r="H285" s="20"/>
      <c r="I285" s="59">
        <f t="shared" si="21"/>
        <v>65</v>
      </c>
      <c r="J285" s="20"/>
      <c r="K285" s="20">
        <v>65</v>
      </c>
    </row>
    <row r="286" s="47" customFormat="1" ht="20" customHeight="1" spans="1:11">
      <c r="A286" s="8">
        <f t="shared" si="22"/>
        <v>284</v>
      </c>
      <c r="B286" s="32" t="s">
        <v>908</v>
      </c>
      <c r="C286" s="30" t="s">
        <v>986</v>
      </c>
      <c r="D286" s="104">
        <v>12.5</v>
      </c>
      <c r="E286" s="20"/>
      <c r="F286" s="104">
        <v>12.5</v>
      </c>
      <c r="G286" s="104">
        <f t="shared" si="20"/>
        <v>12.5</v>
      </c>
      <c r="H286" s="20"/>
      <c r="I286" s="59">
        <f t="shared" si="21"/>
        <v>12.5</v>
      </c>
      <c r="J286" s="20"/>
      <c r="K286" s="20">
        <v>12.5</v>
      </c>
    </row>
    <row r="287" s="47" customFormat="1" ht="20" customHeight="1" spans="1:11">
      <c r="A287" s="8">
        <f t="shared" si="22"/>
        <v>285</v>
      </c>
      <c r="B287" s="32" t="s">
        <v>908</v>
      </c>
      <c r="C287" s="30" t="s">
        <v>987</v>
      </c>
      <c r="D287" s="104">
        <v>10.06</v>
      </c>
      <c r="E287" s="20"/>
      <c r="F287" s="104">
        <v>10.06</v>
      </c>
      <c r="G287" s="104">
        <f t="shared" si="20"/>
        <v>10.06</v>
      </c>
      <c r="H287" s="20"/>
      <c r="I287" s="59">
        <f t="shared" si="21"/>
        <v>10.06</v>
      </c>
      <c r="J287" s="20"/>
      <c r="K287" s="20">
        <v>10.6</v>
      </c>
    </row>
    <row r="288" s="47" customFormat="1" ht="20" customHeight="1" spans="1:11">
      <c r="A288" s="8">
        <f t="shared" si="22"/>
        <v>286</v>
      </c>
      <c r="B288" s="32" t="s">
        <v>908</v>
      </c>
      <c r="C288" s="30" t="s">
        <v>988</v>
      </c>
      <c r="D288" s="104">
        <v>3</v>
      </c>
      <c r="E288" s="20"/>
      <c r="F288" s="104">
        <v>3</v>
      </c>
      <c r="G288" s="104">
        <f t="shared" si="20"/>
        <v>3</v>
      </c>
      <c r="H288" s="20"/>
      <c r="I288" s="59">
        <f t="shared" si="21"/>
        <v>3</v>
      </c>
      <c r="J288" s="20"/>
      <c r="K288" s="20">
        <v>15.02</v>
      </c>
    </row>
    <row r="289" s="47" customFormat="1" ht="20" customHeight="1" spans="1:11">
      <c r="A289" s="8">
        <f t="shared" si="22"/>
        <v>287</v>
      </c>
      <c r="B289" s="32" t="s">
        <v>908</v>
      </c>
      <c r="C289" s="30" t="s">
        <v>989</v>
      </c>
      <c r="D289" s="104">
        <v>3.6</v>
      </c>
      <c r="E289" s="20"/>
      <c r="F289" s="104">
        <v>3.6</v>
      </c>
      <c r="G289" s="104">
        <f t="shared" si="20"/>
        <v>3.6</v>
      </c>
      <c r="H289" s="20"/>
      <c r="I289" s="59">
        <f t="shared" si="21"/>
        <v>3.6</v>
      </c>
      <c r="J289" s="20"/>
      <c r="K289" s="20">
        <v>82.7</v>
      </c>
    </row>
    <row r="290" s="47" customFormat="1" ht="20" customHeight="1" spans="1:11">
      <c r="A290" s="8">
        <f t="shared" si="22"/>
        <v>288</v>
      </c>
      <c r="B290" s="32" t="s">
        <v>990</v>
      </c>
      <c r="C290" s="42" t="s">
        <v>991</v>
      </c>
      <c r="D290" s="99">
        <v>67</v>
      </c>
      <c r="E290" s="42"/>
      <c r="F290" s="42">
        <v>67</v>
      </c>
      <c r="G290" s="104">
        <f t="shared" ref="G290:G309" si="23">F290</f>
        <v>67</v>
      </c>
      <c r="H290" s="42"/>
      <c r="I290" s="59">
        <f t="shared" ref="I290:I309" si="24">F290-J290</f>
        <v>67</v>
      </c>
      <c r="J290" s="42"/>
      <c r="K290" s="42">
        <f>59+8</f>
        <v>67</v>
      </c>
    </row>
    <row r="291" s="47" customFormat="1" ht="20" customHeight="1" spans="1:11">
      <c r="A291" s="8">
        <f t="shared" ref="A291:A300" si="25">ROW()-2</f>
        <v>289</v>
      </c>
      <c r="B291" s="32" t="s">
        <v>990</v>
      </c>
      <c r="C291" s="30" t="s">
        <v>992</v>
      </c>
      <c r="D291" s="104">
        <v>102</v>
      </c>
      <c r="E291" s="20"/>
      <c r="F291" s="104">
        <v>102</v>
      </c>
      <c r="G291" s="104">
        <f t="shared" si="23"/>
        <v>102</v>
      </c>
      <c r="H291" s="20"/>
      <c r="I291" s="59">
        <f t="shared" si="24"/>
        <v>102</v>
      </c>
      <c r="J291" s="20"/>
      <c r="K291" s="20">
        <v>130</v>
      </c>
    </row>
    <row r="292" s="47" customFormat="1" ht="20" customHeight="1" spans="1:11">
      <c r="A292" s="8">
        <f t="shared" si="25"/>
        <v>290</v>
      </c>
      <c r="B292" s="32" t="s">
        <v>990</v>
      </c>
      <c r="C292" s="30" t="s">
        <v>993</v>
      </c>
      <c r="D292" s="104">
        <v>80.1</v>
      </c>
      <c r="E292" s="20"/>
      <c r="F292" s="104">
        <v>80.1</v>
      </c>
      <c r="G292" s="104">
        <f t="shared" si="23"/>
        <v>80.1</v>
      </c>
      <c r="H292" s="20"/>
      <c r="I292" s="59">
        <f t="shared" si="24"/>
        <v>80.1</v>
      </c>
      <c r="J292" s="20"/>
      <c r="K292" s="20">
        <v>80.1</v>
      </c>
    </row>
    <row r="293" s="47" customFormat="1" ht="20" customHeight="1" spans="1:11">
      <c r="A293" s="8">
        <f t="shared" si="25"/>
        <v>291</v>
      </c>
      <c r="B293" s="32" t="s">
        <v>990</v>
      </c>
      <c r="C293" s="30" t="s">
        <v>994</v>
      </c>
      <c r="D293" s="104">
        <v>888.52</v>
      </c>
      <c r="E293" s="20"/>
      <c r="F293" s="104">
        <v>888.52</v>
      </c>
      <c r="G293" s="104">
        <f t="shared" si="23"/>
        <v>888.52</v>
      </c>
      <c r="H293" s="20"/>
      <c r="I293" s="59">
        <f t="shared" si="24"/>
        <v>888.52</v>
      </c>
      <c r="J293" s="20"/>
      <c r="K293" s="20">
        <v>919.68</v>
      </c>
    </row>
    <row r="294" s="47" customFormat="1" ht="20" customHeight="1" spans="1:11">
      <c r="A294" s="8">
        <f t="shared" si="25"/>
        <v>292</v>
      </c>
      <c r="B294" s="32" t="s">
        <v>990</v>
      </c>
      <c r="C294" s="30" t="s">
        <v>995</v>
      </c>
      <c r="D294" s="104">
        <v>173.4</v>
      </c>
      <c r="E294" s="20"/>
      <c r="F294" s="104">
        <v>173.4</v>
      </c>
      <c r="G294" s="104">
        <f t="shared" si="23"/>
        <v>173.4</v>
      </c>
      <c r="H294" s="20"/>
      <c r="I294" s="59">
        <f t="shared" si="24"/>
        <v>173.4</v>
      </c>
      <c r="J294" s="20"/>
      <c r="K294" s="20">
        <v>173.4</v>
      </c>
    </row>
    <row r="295" s="47" customFormat="1" ht="20" customHeight="1" spans="1:11">
      <c r="A295" s="8">
        <f t="shared" si="25"/>
        <v>293</v>
      </c>
      <c r="B295" s="32" t="s">
        <v>990</v>
      </c>
      <c r="C295" s="30" t="s">
        <v>996</v>
      </c>
      <c r="D295" s="104">
        <v>617.01</v>
      </c>
      <c r="E295" s="20"/>
      <c r="F295" s="104">
        <v>617.01</v>
      </c>
      <c r="G295" s="104">
        <f t="shared" si="23"/>
        <v>617.01</v>
      </c>
      <c r="H295" s="20"/>
      <c r="I295" s="59">
        <f t="shared" si="24"/>
        <v>617.01</v>
      </c>
      <c r="J295" s="20"/>
      <c r="K295" s="20">
        <f>17.5+56.33+14+44.34+475+19.4</f>
        <v>626.57</v>
      </c>
    </row>
    <row r="296" s="47" customFormat="1" ht="20" customHeight="1" spans="1:11">
      <c r="A296" s="8">
        <f t="shared" si="25"/>
        <v>294</v>
      </c>
      <c r="B296" s="32" t="s">
        <v>990</v>
      </c>
      <c r="C296" s="30" t="s">
        <v>997</v>
      </c>
      <c r="D296" s="104">
        <v>190</v>
      </c>
      <c r="E296" s="20"/>
      <c r="F296" s="104">
        <v>190</v>
      </c>
      <c r="G296" s="104">
        <f t="shared" si="23"/>
        <v>190</v>
      </c>
      <c r="H296" s="20"/>
      <c r="I296" s="59">
        <f t="shared" si="24"/>
        <v>190</v>
      </c>
      <c r="J296" s="20"/>
      <c r="K296" s="20">
        <v>199.77</v>
      </c>
    </row>
    <row r="297" s="47" customFormat="1" ht="20" customHeight="1" spans="1:11">
      <c r="A297" s="8">
        <f t="shared" si="25"/>
        <v>295</v>
      </c>
      <c r="B297" s="32" t="s">
        <v>990</v>
      </c>
      <c r="C297" s="30" t="s">
        <v>998</v>
      </c>
      <c r="D297" s="104">
        <v>123</v>
      </c>
      <c r="E297" s="20"/>
      <c r="F297" s="104">
        <v>123</v>
      </c>
      <c r="G297" s="104">
        <f t="shared" si="23"/>
        <v>123</v>
      </c>
      <c r="H297" s="20"/>
      <c r="I297" s="59">
        <f t="shared" si="24"/>
        <v>123</v>
      </c>
      <c r="J297" s="20"/>
      <c r="K297" s="20">
        <v>123</v>
      </c>
    </row>
    <row r="298" s="47" customFormat="1" ht="20" customHeight="1" spans="1:11">
      <c r="A298" s="8">
        <f t="shared" si="25"/>
        <v>296</v>
      </c>
      <c r="B298" s="32" t="s">
        <v>990</v>
      </c>
      <c r="C298" s="30" t="s">
        <v>999</v>
      </c>
      <c r="D298" s="104">
        <v>33.4</v>
      </c>
      <c r="E298" s="20"/>
      <c r="F298" s="104">
        <v>33.4</v>
      </c>
      <c r="G298" s="104">
        <f t="shared" si="23"/>
        <v>33.4</v>
      </c>
      <c r="H298" s="20"/>
      <c r="I298" s="59">
        <f t="shared" si="24"/>
        <v>33.4</v>
      </c>
      <c r="J298" s="20"/>
      <c r="K298" s="20">
        <v>33.4</v>
      </c>
    </row>
    <row r="299" s="47" customFormat="1" ht="20" customHeight="1" spans="1:11">
      <c r="A299" s="8">
        <f t="shared" si="25"/>
        <v>297</v>
      </c>
      <c r="B299" s="32" t="s">
        <v>990</v>
      </c>
      <c r="C299" s="30" t="s">
        <v>1000</v>
      </c>
      <c r="D299" s="104">
        <v>84.16</v>
      </c>
      <c r="E299" s="20"/>
      <c r="F299" s="104">
        <v>84.16</v>
      </c>
      <c r="G299" s="104">
        <f t="shared" si="23"/>
        <v>84.16</v>
      </c>
      <c r="H299" s="20"/>
      <c r="I299" s="59">
        <f t="shared" si="24"/>
        <v>84.16</v>
      </c>
      <c r="J299" s="20"/>
      <c r="K299" s="20">
        <f>77.97+8.19</f>
        <v>86.16</v>
      </c>
    </row>
    <row r="300" s="47" customFormat="1" ht="20" customHeight="1" spans="1:11">
      <c r="A300" s="8">
        <f t="shared" si="25"/>
        <v>298</v>
      </c>
      <c r="B300" s="32" t="s">
        <v>990</v>
      </c>
      <c r="C300" s="30" t="s">
        <v>1001</v>
      </c>
      <c r="D300" s="104">
        <v>115</v>
      </c>
      <c r="E300" s="20"/>
      <c r="F300" s="104">
        <v>115</v>
      </c>
      <c r="G300" s="104">
        <f t="shared" si="23"/>
        <v>115</v>
      </c>
      <c r="H300" s="20"/>
      <c r="I300" s="59">
        <f t="shared" si="24"/>
        <v>115</v>
      </c>
      <c r="J300" s="20"/>
      <c r="K300" s="20">
        <v>137.2</v>
      </c>
    </row>
    <row r="301" s="47" customFormat="1" ht="20" customHeight="1" spans="1:11">
      <c r="A301" s="8">
        <f t="shared" ref="A301:A309" si="26">ROW()-2</f>
        <v>299</v>
      </c>
      <c r="B301" s="32" t="s">
        <v>990</v>
      </c>
      <c r="C301" s="30" t="s">
        <v>1002</v>
      </c>
      <c r="D301" s="104">
        <v>194.7</v>
      </c>
      <c r="E301" s="20"/>
      <c r="F301" s="104">
        <v>194.7</v>
      </c>
      <c r="G301" s="104">
        <f t="shared" si="23"/>
        <v>194.7</v>
      </c>
      <c r="H301" s="20"/>
      <c r="I301" s="59">
        <f t="shared" si="24"/>
        <v>194.7</v>
      </c>
      <c r="J301" s="20"/>
      <c r="K301" s="20">
        <v>194.7</v>
      </c>
    </row>
    <row r="302" s="47" customFormat="1" ht="20" customHeight="1" spans="1:11">
      <c r="A302" s="8">
        <f t="shared" si="26"/>
        <v>300</v>
      </c>
      <c r="B302" s="32" t="s">
        <v>990</v>
      </c>
      <c r="C302" s="30" t="s">
        <v>1003</v>
      </c>
      <c r="D302" s="104">
        <v>190.03</v>
      </c>
      <c r="E302" s="20"/>
      <c r="F302" s="104">
        <v>190.03</v>
      </c>
      <c r="G302" s="104">
        <f t="shared" si="23"/>
        <v>190.03</v>
      </c>
      <c r="H302" s="20"/>
      <c r="I302" s="59">
        <f t="shared" si="24"/>
        <v>190.03</v>
      </c>
      <c r="J302" s="20"/>
      <c r="K302" s="20">
        <f>124.58+30+35.45</f>
        <v>190.03</v>
      </c>
    </row>
    <row r="303" s="47" customFormat="1" ht="20" customHeight="1" spans="1:11">
      <c r="A303" s="8">
        <f t="shared" si="26"/>
        <v>301</v>
      </c>
      <c r="B303" s="32" t="s">
        <v>990</v>
      </c>
      <c r="C303" s="30" t="s">
        <v>1004</v>
      </c>
      <c r="D303" s="104">
        <v>596.49</v>
      </c>
      <c r="E303" s="20"/>
      <c r="F303" s="104">
        <v>596.49</v>
      </c>
      <c r="G303" s="104">
        <f t="shared" si="23"/>
        <v>596.49</v>
      </c>
      <c r="H303" s="20"/>
      <c r="I303" s="59">
        <f t="shared" si="24"/>
        <v>596.49</v>
      </c>
      <c r="J303" s="20"/>
      <c r="K303" s="20">
        <f>15.4+67+183+383+12</f>
        <v>660.4</v>
      </c>
    </row>
    <row r="304" s="47" customFormat="1" ht="20" customHeight="1" spans="1:11">
      <c r="A304" s="8">
        <f t="shared" si="26"/>
        <v>302</v>
      </c>
      <c r="B304" s="32" t="s">
        <v>990</v>
      </c>
      <c r="C304" s="30" t="s">
        <v>1005</v>
      </c>
      <c r="D304" s="104">
        <v>10.73</v>
      </c>
      <c r="E304" s="20"/>
      <c r="F304" s="104">
        <v>10.73</v>
      </c>
      <c r="G304" s="104">
        <f t="shared" si="23"/>
        <v>10.73</v>
      </c>
      <c r="H304" s="20"/>
      <c r="I304" s="59">
        <f t="shared" si="24"/>
        <v>10.73</v>
      </c>
      <c r="J304" s="20"/>
      <c r="K304" s="20">
        <v>10.73</v>
      </c>
    </row>
    <row r="305" s="47" customFormat="1" ht="20" customHeight="1" spans="1:11">
      <c r="A305" s="8">
        <f t="shared" si="26"/>
        <v>303</v>
      </c>
      <c r="B305" s="32" t="s">
        <v>990</v>
      </c>
      <c r="C305" s="30" t="s">
        <v>1006</v>
      </c>
      <c r="D305" s="104">
        <v>16</v>
      </c>
      <c r="E305" s="20"/>
      <c r="F305" s="104">
        <v>16</v>
      </c>
      <c r="G305" s="104">
        <f t="shared" si="23"/>
        <v>16</v>
      </c>
      <c r="H305" s="20"/>
      <c r="I305" s="59">
        <f t="shared" si="24"/>
        <v>16</v>
      </c>
      <c r="J305" s="20"/>
      <c r="K305" s="20">
        <v>16</v>
      </c>
    </row>
    <row r="306" s="47" customFormat="1" ht="20" customHeight="1" spans="1:11">
      <c r="A306" s="8">
        <f t="shared" si="26"/>
        <v>304</v>
      </c>
      <c r="B306" s="32" t="s">
        <v>990</v>
      </c>
      <c r="C306" s="30" t="s">
        <v>1007</v>
      </c>
      <c r="D306" s="104">
        <v>12</v>
      </c>
      <c r="E306" s="20"/>
      <c r="F306" s="104">
        <v>12</v>
      </c>
      <c r="G306" s="104">
        <f t="shared" si="23"/>
        <v>12</v>
      </c>
      <c r="H306" s="20"/>
      <c r="I306" s="59">
        <f t="shared" si="24"/>
        <v>12</v>
      </c>
      <c r="J306" s="20"/>
      <c r="K306" s="20">
        <v>12</v>
      </c>
    </row>
    <row r="307" s="47" customFormat="1" ht="20" customHeight="1" spans="1:11">
      <c r="A307" s="8">
        <f t="shared" si="26"/>
        <v>305</v>
      </c>
      <c r="B307" s="32" t="s">
        <v>990</v>
      </c>
      <c r="C307" s="30" t="s">
        <v>1008</v>
      </c>
      <c r="D307" s="104">
        <v>20</v>
      </c>
      <c r="E307" s="20"/>
      <c r="F307" s="104">
        <v>20</v>
      </c>
      <c r="G307" s="104">
        <f t="shared" si="23"/>
        <v>20</v>
      </c>
      <c r="H307" s="20"/>
      <c r="I307" s="59">
        <f t="shared" si="24"/>
        <v>20</v>
      </c>
      <c r="J307" s="20"/>
      <c r="K307" s="20">
        <v>20</v>
      </c>
    </row>
    <row r="308" s="47" customFormat="1" ht="20" customHeight="1" spans="1:11">
      <c r="A308" s="8">
        <f t="shared" si="26"/>
        <v>306</v>
      </c>
      <c r="B308" s="32" t="s">
        <v>990</v>
      </c>
      <c r="C308" s="30" t="s">
        <v>1009</v>
      </c>
      <c r="D308" s="104">
        <v>341</v>
      </c>
      <c r="E308" s="20"/>
      <c r="F308" s="104">
        <v>141</v>
      </c>
      <c r="G308" s="104">
        <f t="shared" si="23"/>
        <v>141</v>
      </c>
      <c r="H308" s="20"/>
      <c r="I308" s="59">
        <f t="shared" si="24"/>
        <v>141</v>
      </c>
      <c r="J308" s="20"/>
      <c r="K308" s="20">
        <v>341</v>
      </c>
    </row>
    <row r="309" s="47" customFormat="1" ht="20" customHeight="1" spans="1:11">
      <c r="A309" s="8">
        <f t="shared" si="26"/>
        <v>307</v>
      </c>
      <c r="B309" s="32" t="s">
        <v>990</v>
      </c>
      <c r="C309" s="30" t="s">
        <v>1010</v>
      </c>
      <c r="D309" s="104">
        <v>120.3</v>
      </c>
      <c r="E309" s="20"/>
      <c r="F309" s="104">
        <v>5.3</v>
      </c>
      <c r="G309" s="104">
        <f t="shared" si="23"/>
        <v>5.3</v>
      </c>
      <c r="H309" s="20"/>
      <c r="I309" s="59">
        <f t="shared" si="24"/>
        <v>5.3</v>
      </c>
      <c r="J309" s="20"/>
      <c r="K309" s="20">
        <v>120.3</v>
      </c>
    </row>
    <row r="310" s="110" customFormat="1" ht="20" customHeight="1" spans="1:11">
      <c r="A310" s="21" t="s">
        <v>22</v>
      </c>
      <c r="B310" s="22"/>
      <c r="C310" s="23"/>
      <c r="D310" s="24">
        <f>SUM(D2:D309)</f>
        <v>50840.24</v>
      </c>
      <c r="E310" s="24">
        <f t="shared" ref="E310:K310" si="27">SUM(E2:E309)</f>
        <v>151.6</v>
      </c>
      <c r="F310" s="24">
        <f t="shared" si="27"/>
        <v>42615.28</v>
      </c>
      <c r="G310" s="24">
        <f t="shared" si="27"/>
        <v>42615.28</v>
      </c>
      <c r="H310" s="24">
        <f t="shared" si="27"/>
        <v>11216.08</v>
      </c>
      <c r="I310" s="24">
        <f t="shared" si="27"/>
        <v>42581.73</v>
      </c>
      <c r="J310" s="24">
        <f t="shared" si="27"/>
        <v>33.55</v>
      </c>
      <c r="K310" s="24">
        <f t="shared" si="27"/>
        <v>60360.863</v>
      </c>
    </row>
    <row r="311" spans="6:10">
      <c r="F311" s="91"/>
      <c r="G311" s="91"/>
      <c r="H311" s="91"/>
      <c r="I311" s="91"/>
      <c r="J311" s="91"/>
    </row>
    <row r="312" s="47" customFormat="1" spans="3:11">
      <c r="C312" s="91"/>
      <c r="D312" s="91"/>
      <c r="E312" s="91"/>
      <c r="J312" s="126"/>
      <c r="K312" s="91"/>
    </row>
    <row r="316" s="47" customFormat="1" spans="3:11">
      <c r="C316" s="91"/>
      <c r="D316" s="91"/>
      <c r="E316" s="91"/>
      <c r="K316" s="91"/>
    </row>
    <row r="317" s="47" customFormat="1" spans="3:11">
      <c r="C317" s="91"/>
      <c r="D317" s="91"/>
      <c r="E317" s="91"/>
      <c r="K317" s="91"/>
    </row>
    <row r="318" s="47" customFormat="1" spans="3:11">
      <c r="C318" s="91"/>
      <c r="D318" s="91"/>
      <c r="E318" s="91"/>
      <c r="K318" s="91"/>
    </row>
    <row r="319" s="47" customFormat="1" spans="3:11">
      <c r="C319" s="91"/>
      <c r="D319" s="91"/>
      <c r="E319" s="91"/>
      <c r="K319" s="91"/>
    </row>
    <row r="320" s="47" customFormat="1" spans="3:11">
      <c r="C320" s="91"/>
      <c r="D320" s="91"/>
      <c r="E320" s="91"/>
      <c r="K320" s="91"/>
    </row>
    <row r="321" s="47" customFormat="1" spans="3:11">
      <c r="C321" s="91"/>
      <c r="D321" s="91"/>
      <c r="E321" s="91"/>
      <c r="K321" s="91"/>
    </row>
    <row r="322" s="47" customFormat="1" spans="3:11">
      <c r="C322" s="91"/>
      <c r="D322" s="91"/>
      <c r="E322" s="91"/>
      <c r="K322" s="91"/>
    </row>
    <row r="323" s="47" customFormat="1" spans="3:11">
      <c r="C323" s="91"/>
      <c r="D323" s="91"/>
      <c r="E323" s="91"/>
      <c r="K323" s="91"/>
    </row>
    <row r="324" s="47" customFormat="1" spans="3:11">
      <c r="C324" s="91"/>
      <c r="D324" s="91"/>
      <c r="E324" s="91"/>
      <c r="K324" s="91"/>
    </row>
  </sheetData>
  <mergeCells count="2">
    <mergeCell ref="A1:K1"/>
    <mergeCell ref="A310:C310"/>
  </mergeCells>
  <dataValidations count="2">
    <dataValidation allowBlank="1" showErrorMessage="1" sqref="D10 F10 D80 F80 D84 F84 D74:D78 D86:D87 D94:D95 D97:D99 F74:F78 F86:F87 F94:F95 F97:F99"/>
    <dataValidation type="textLength" operator="between" showInputMessage="1" showErrorMessage="1" sqref="C78 C93 C95 C102 C104 C159 C74:C76 C80:C81 C83:C84 C86:C90 C97:C100">
      <formula1>2</formula1>
      <formula2>10</formula2>
    </dataValidation>
  </dataValidations>
  <printOptions horizontalCentered="1"/>
  <pageMargins left="0.393055555555556" right="0.393055555555556" top="0.786805555555556" bottom="0.590277777777778" header="0.5" footer="0.393055555555556"/>
  <pageSetup paperSize="9" scale="83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28"/>
  <sheetViews>
    <sheetView workbookViewId="0">
      <pane ySplit="2" topLeftCell="A88" activePane="bottomLeft" state="frozen"/>
      <selection/>
      <selection pane="bottomLeft" activeCell="K88" sqref="K88"/>
    </sheetView>
  </sheetViews>
  <sheetFormatPr defaultColWidth="9" defaultRowHeight="14.25"/>
  <cols>
    <col min="1" max="1" width="6.7" style="1" customWidth="1"/>
    <col min="2" max="2" width="10.7" style="1" customWidth="1"/>
    <col min="3" max="3" width="20.4" style="2" customWidth="1"/>
    <col min="4" max="4" width="11.5" style="2" customWidth="1"/>
    <col min="5" max="5" width="10.6" style="2" customWidth="1"/>
    <col min="6" max="6" width="14.25" style="1" customWidth="1"/>
    <col min="7" max="7" width="10.1" style="1" customWidth="1"/>
    <col min="8" max="8" width="11.3" style="97" customWidth="1"/>
    <col min="9" max="9" width="10.375" style="1"/>
    <col min="10" max="10" width="9.2" style="98"/>
    <col min="11" max="16384" width="9" style="1"/>
  </cols>
  <sheetData>
    <row r="1" s="1" customFormat="1" ht="35" customHeight="1" spans="1:10">
      <c r="A1" s="7" t="s">
        <v>1011</v>
      </c>
      <c r="B1" s="7"/>
      <c r="C1" s="57"/>
      <c r="D1" s="7"/>
      <c r="E1" s="7"/>
      <c r="F1" s="7"/>
      <c r="G1" s="7"/>
      <c r="H1" s="7"/>
      <c r="I1" s="7"/>
      <c r="J1" s="7"/>
    </row>
    <row r="2" s="2" customFormat="1" ht="35" customHeight="1" spans="1:10">
      <c r="A2" s="8" t="s">
        <v>24</v>
      </c>
      <c r="B2" s="8" t="s">
        <v>25</v>
      </c>
      <c r="C2" s="8" t="s">
        <v>26</v>
      </c>
      <c r="D2" s="8" t="s">
        <v>27</v>
      </c>
      <c r="E2" s="8" t="s">
        <v>177</v>
      </c>
      <c r="F2" s="8" t="s">
        <v>29</v>
      </c>
      <c r="G2" s="8" t="s">
        <v>4</v>
      </c>
      <c r="H2" s="8" t="s">
        <v>6</v>
      </c>
      <c r="I2" s="11" t="s">
        <v>30</v>
      </c>
      <c r="J2" s="11" t="s">
        <v>8</v>
      </c>
    </row>
    <row r="3" s="1" customFormat="1" ht="20" customHeight="1" spans="1:10">
      <c r="A3" s="25">
        <v>1</v>
      </c>
      <c r="B3" s="25" t="s">
        <v>1012</v>
      </c>
      <c r="C3" s="30" t="s">
        <v>1013</v>
      </c>
      <c r="D3" s="35">
        <v>466.4</v>
      </c>
      <c r="E3" s="58"/>
      <c r="F3" s="59">
        <v>466.4</v>
      </c>
      <c r="G3" s="59">
        <f>F3</f>
        <v>466.4</v>
      </c>
      <c r="H3" s="59">
        <v>466.4</v>
      </c>
      <c r="I3" s="59">
        <f>G3-J3</f>
        <v>466.4</v>
      </c>
      <c r="J3" s="58"/>
    </row>
    <row r="4" s="1" customFormat="1" ht="20" customHeight="1" spans="1:10">
      <c r="A4" s="25">
        <v>2</v>
      </c>
      <c r="B4" s="25" t="s">
        <v>1012</v>
      </c>
      <c r="C4" s="30" t="s">
        <v>1014</v>
      </c>
      <c r="D4" s="35">
        <v>367.83</v>
      </c>
      <c r="E4" s="58"/>
      <c r="F4" s="59">
        <v>277.83</v>
      </c>
      <c r="G4" s="59">
        <f t="shared" ref="G4:G67" si="0">F4</f>
        <v>277.83</v>
      </c>
      <c r="H4" s="59"/>
      <c r="I4" s="59">
        <f t="shared" ref="I4:I35" si="1">G4-J4</f>
        <v>277.83</v>
      </c>
      <c r="J4" s="58"/>
    </row>
    <row r="5" s="1" customFormat="1" ht="20" customHeight="1" spans="1:10">
      <c r="A5" s="25">
        <v>3</v>
      </c>
      <c r="B5" s="25" t="s">
        <v>1012</v>
      </c>
      <c r="C5" s="30" t="s">
        <v>1015</v>
      </c>
      <c r="D5" s="35">
        <v>960</v>
      </c>
      <c r="E5" s="58"/>
      <c r="F5" s="59">
        <v>260</v>
      </c>
      <c r="G5" s="59">
        <f t="shared" si="0"/>
        <v>260</v>
      </c>
      <c r="H5" s="59">
        <v>260</v>
      </c>
      <c r="I5" s="59">
        <f t="shared" si="1"/>
        <v>260</v>
      </c>
      <c r="J5" s="58"/>
    </row>
    <row r="6" s="1" customFormat="1" ht="20" customHeight="1" spans="1:10">
      <c r="A6" s="25">
        <v>4</v>
      </c>
      <c r="B6" s="25" t="s">
        <v>1012</v>
      </c>
      <c r="C6" s="30" t="s">
        <v>1016</v>
      </c>
      <c r="D6" s="35">
        <v>185</v>
      </c>
      <c r="E6" s="58"/>
      <c r="F6" s="59">
        <v>85</v>
      </c>
      <c r="G6" s="59">
        <f t="shared" si="0"/>
        <v>85</v>
      </c>
      <c r="H6" s="59"/>
      <c r="I6" s="59">
        <f t="shared" si="1"/>
        <v>85</v>
      </c>
      <c r="J6" s="58"/>
    </row>
    <row r="7" s="1" customFormat="1" ht="20" customHeight="1" spans="1:10">
      <c r="A7" s="25">
        <v>5</v>
      </c>
      <c r="B7" s="25" t="s">
        <v>1012</v>
      </c>
      <c r="C7" s="30" t="s">
        <v>1017</v>
      </c>
      <c r="D7" s="35">
        <v>144</v>
      </c>
      <c r="E7" s="58"/>
      <c r="F7" s="59">
        <v>144</v>
      </c>
      <c r="G7" s="59">
        <f t="shared" si="0"/>
        <v>144</v>
      </c>
      <c r="H7" s="59"/>
      <c r="I7" s="59">
        <f t="shared" si="1"/>
        <v>144</v>
      </c>
      <c r="J7" s="58"/>
    </row>
    <row r="8" s="1" customFormat="1" ht="20" customHeight="1" spans="1:10">
      <c r="A8" s="25">
        <v>6</v>
      </c>
      <c r="B8" s="25" t="s">
        <v>1012</v>
      </c>
      <c r="C8" s="30" t="s">
        <v>1018</v>
      </c>
      <c r="D8" s="35">
        <v>146.2</v>
      </c>
      <c r="E8" s="58"/>
      <c r="F8" s="59">
        <v>146.2</v>
      </c>
      <c r="G8" s="59">
        <f t="shared" si="0"/>
        <v>146.2</v>
      </c>
      <c r="H8" s="59">
        <v>146.2</v>
      </c>
      <c r="I8" s="59">
        <f t="shared" si="1"/>
        <v>146.2</v>
      </c>
      <c r="J8" s="58"/>
    </row>
    <row r="9" s="1" customFormat="1" ht="20" customHeight="1" spans="1:10">
      <c r="A9" s="25">
        <v>7</v>
      </c>
      <c r="B9" s="25" t="s">
        <v>1012</v>
      </c>
      <c r="C9" s="30" t="s">
        <v>1019</v>
      </c>
      <c r="D9" s="35">
        <v>422.08</v>
      </c>
      <c r="E9" s="58"/>
      <c r="F9" s="59">
        <v>222.08</v>
      </c>
      <c r="G9" s="59">
        <f t="shared" si="0"/>
        <v>222.08</v>
      </c>
      <c r="H9" s="59"/>
      <c r="I9" s="59">
        <f t="shared" si="1"/>
        <v>222.08</v>
      </c>
      <c r="J9" s="58"/>
    </row>
    <row r="10" s="1" customFormat="1" ht="20" customHeight="1" spans="1:10">
      <c r="A10" s="25">
        <v>8</v>
      </c>
      <c r="B10" s="25" t="s">
        <v>1012</v>
      </c>
      <c r="C10" s="30" t="s">
        <v>1020</v>
      </c>
      <c r="D10" s="35">
        <v>208.3</v>
      </c>
      <c r="E10" s="58"/>
      <c r="F10" s="59">
        <v>208.3</v>
      </c>
      <c r="G10" s="59">
        <f t="shared" si="0"/>
        <v>208.3</v>
      </c>
      <c r="H10" s="59">
        <v>208.3</v>
      </c>
      <c r="I10" s="59">
        <f t="shared" si="1"/>
        <v>208.3</v>
      </c>
      <c r="J10" s="58"/>
    </row>
    <row r="11" s="1" customFormat="1" ht="20" customHeight="1" spans="1:10">
      <c r="A11" s="25">
        <v>9</v>
      </c>
      <c r="B11" s="25" t="s">
        <v>1012</v>
      </c>
      <c r="C11" s="30" t="s">
        <v>1021</v>
      </c>
      <c r="D11" s="35">
        <v>240</v>
      </c>
      <c r="E11" s="58"/>
      <c r="F11" s="59">
        <v>240</v>
      </c>
      <c r="G11" s="59">
        <f t="shared" si="0"/>
        <v>240</v>
      </c>
      <c r="H11" s="59"/>
      <c r="I11" s="59">
        <f t="shared" si="1"/>
        <v>240</v>
      </c>
      <c r="J11" s="58"/>
    </row>
    <row r="12" s="1" customFormat="1" ht="20" customHeight="1" spans="1:10">
      <c r="A12" s="25">
        <v>10</v>
      </c>
      <c r="B12" s="25" t="s">
        <v>1012</v>
      </c>
      <c r="C12" s="30" t="s">
        <v>1022</v>
      </c>
      <c r="D12" s="35">
        <v>349.37</v>
      </c>
      <c r="E12" s="58"/>
      <c r="F12" s="59">
        <v>49.37</v>
      </c>
      <c r="G12" s="59">
        <f t="shared" si="0"/>
        <v>49.37</v>
      </c>
      <c r="H12" s="59"/>
      <c r="I12" s="59">
        <f t="shared" si="1"/>
        <v>49.37</v>
      </c>
      <c r="J12" s="58"/>
    </row>
    <row r="13" s="1" customFormat="1" ht="20" customHeight="1" spans="1:10">
      <c r="A13" s="25">
        <v>11</v>
      </c>
      <c r="B13" s="25" t="s">
        <v>1012</v>
      </c>
      <c r="C13" s="30" t="s">
        <v>1023</v>
      </c>
      <c r="D13" s="35">
        <v>185</v>
      </c>
      <c r="E13" s="58"/>
      <c r="F13" s="59">
        <v>183.5</v>
      </c>
      <c r="G13" s="59">
        <f t="shared" si="0"/>
        <v>183.5</v>
      </c>
      <c r="H13" s="59"/>
      <c r="I13" s="59">
        <f t="shared" si="1"/>
        <v>183.5</v>
      </c>
      <c r="J13" s="58"/>
    </row>
    <row r="14" s="1" customFormat="1" ht="20" customHeight="1" spans="1:10">
      <c r="A14" s="25">
        <v>12</v>
      </c>
      <c r="B14" s="25" t="s">
        <v>1012</v>
      </c>
      <c r="C14" s="30" t="s">
        <v>1024</v>
      </c>
      <c r="D14" s="35">
        <v>396.4</v>
      </c>
      <c r="E14" s="58"/>
      <c r="F14" s="59">
        <v>396.4</v>
      </c>
      <c r="G14" s="59">
        <f t="shared" si="0"/>
        <v>396.4</v>
      </c>
      <c r="H14" s="59"/>
      <c r="I14" s="59">
        <f t="shared" si="1"/>
        <v>396.4</v>
      </c>
      <c r="J14" s="58"/>
    </row>
    <row r="15" s="1" customFormat="1" ht="20" customHeight="1" spans="1:10">
      <c r="A15" s="25">
        <v>13</v>
      </c>
      <c r="B15" s="25" t="s">
        <v>1012</v>
      </c>
      <c r="C15" s="30" t="s">
        <v>1025</v>
      </c>
      <c r="D15" s="35">
        <v>107</v>
      </c>
      <c r="E15" s="58"/>
      <c r="F15" s="59">
        <v>107</v>
      </c>
      <c r="G15" s="59">
        <f t="shared" si="0"/>
        <v>107</v>
      </c>
      <c r="H15" s="59">
        <v>107</v>
      </c>
      <c r="I15" s="59">
        <f t="shared" si="1"/>
        <v>107</v>
      </c>
      <c r="J15" s="58"/>
    </row>
    <row r="16" s="1" customFormat="1" ht="20" customHeight="1" spans="1:10">
      <c r="A16" s="25">
        <v>14</v>
      </c>
      <c r="B16" s="25" t="s">
        <v>1012</v>
      </c>
      <c r="C16" s="30" t="s">
        <v>1026</v>
      </c>
      <c r="D16" s="35">
        <v>295</v>
      </c>
      <c r="E16" s="58"/>
      <c r="F16" s="59">
        <v>295</v>
      </c>
      <c r="G16" s="59">
        <f t="shared" si="0"/>
        <v>295</v>
      </c>
      <c r="H16" s="59">
        <v>295</v>
      </c>
      <c r="I16" s="59">
        <f t="shared" si="1"/>
        <v>295</v>
      </c>
      <c r="J16" s="58"/>
    </row>
    <row r="17" s="1" customFormat="1" ht="20" customHeight="1" spans="1:10">
      <c r="A17" s="25">
        <v>15</v>
      </c>
      <c r="B17" s="25" t="s">
        <v>1012</v>
      </c>
      <c r="C17" s="30" t="s">
        <v>1027</v>
      </c>
      <c r="D17" s="35">
        <v>149</v>
      </c>
      <c r="E17" s="58"/>
      <c r="F17" s="59">
        <v>9</v>
      </c>
      <c r="G17" s="59">
        <f t="shared" si="0"/>
        <v>9</v>
      </c>
      <c r="H17" s="59"/>
      <c r="I17" s="59">
        <f t="shared" si="1"/>
        <v>9</v>
      </c>
      <c r="J17" s="58"/>
    </row>
    <row r="18" s="1" customFormat="1" ht="20" customHeight="1" spans="1:10">
      <c r="A18" s="25">
        <v>16</v>
      </c>
      <c r="B18" s="25" t="s">
        <v>1012</v>
      </c>
      <c r="C18" s="30" t="s">
        <v>1028</v>
      </c>
      <c r="D18" s="35">
        <v>621.23</v>
      </c>
      <c r="E18" s="58"/>
      <c r="F18" s="59">
        <v>221.23</v>
      </c>
      <c r="G18" s="59">
        <f t="shared" si="0"/>
        <v>221.23</v>
      </c>
      <c r="H18" s="59">
        <v>221.23</v>
      </c>
      <c r="I18" s="59">
        <f t="shared" si="1"/>
        <v>221.23</v>
      </c>
      <c r="J18" s="58"/>
    </row>
    <row r="19" s="1" customFormat="1" ht="20" customHeight="1" spans="1:10">
      <c r="A19" s="25">
        <v>17</v>
      </c>
      <c r="B19" s="25" t="s">
        <v>1012</v>
      </c>
      <c r="C19" s="30" t="s">
        <v>1029</v>
      </c>
      <c r="D19" s="35">
        <v>138</v>
      </c>
      <c r="E19" s="58"/>
      <c r="F19" s="59">
        <v>138</v>
      </c>
      <c r="G19" s="59">
        <f t="shared" si="0"/>
        <v>138</v>
      </c>
      <c r="H19" s="59"/>
      <c r="I19" s="59">
        <f t="shared" si="1"/>
        <v>138</v>
      </c>
      <c r="J19" s="58"/>
    </row>
    <row r="20" s="1" customFormat="1" ht="20" customHeight="1" spans="1:10">
      <c r="A20" s="25">
        <v>18</v>
      </c>
      <c r="B20" s="25" t="s">
        <v>1012</v>
      </c>
      <c r="C20" s="30" t="s">
        <v>1030</v>
      </c>
      <c r="D20" s="35">
        <v>135</v>
      </c>
      <c r="E20" s="58"/>
      <c r="F20" s="59">
        <v>135</v>
      </c>
      <c r="G20" s="59">
        <f t="shared" si="0"/>
        <v>135</v>
      </c>
      <c r="H20" s="59"/>
      <c r="I20" s="59">
        <f t="shared" si="1"/>
        <v>135</v>
      </c>
      <c r="J20" s="58"/>
    </row>
    <row r="21" s="1" customFormat="1" ht="20" customHeight="1" spans="1:10">
      <c r="A21" s="25">
        <v>19</v>
      </c>
      <c r="B21" s="25" t="s">
        <v>1012</v>
      </c>
      <c r="C21" s="30" t="s">
        <v>1031</v>
      </c>
      <c r="D21" s="35">
        <v>74.8</v>
      </c>
      <c r="E21" s="58"/>
      <c r="F21" s="59">
        <v>74.8</v>
      </c>
      <c r="G21" s="59">
        <f t="shared" si="0"/>
        <v>74.8</v>
      </c>
      <c r="H21" s="59"/>
      <c r="I21" s="59">
        <f t="shared" si="1"/>
        <v>74.8</v>
      </c>
      <c r="J21" s="58"/>
    </row>
    <row r="22" s="1" customFormat="1" ht="20" customHeight="1" spans="1:10">
      <c r="A22" s="25">
        <v>20</v>
      </c>
      <c r="B22" s="25" t="s">
        <v>1012</v>
      </c>
      <c r="C22" s="30" t="s">
        <v>1032</v>
      </c>
      <c r="D22" s="35">
        <v>268</v>
      </c>
      <c r="E22" s="58"/>
      <c r="F22" s="59">
        <v>268</v>
      </c>
      <c r="G22" s="59">
        <f t="shared" si="0"/>
        <v>268</v>
      </c>
      <c r="H22" s="59"/>
      <c r="I22" s="59">
        <f t="shared" si="1"/>
        <v>268</v>
      </c>
      <c r="J22" s="58"/>
    </row>
    <row r="23" s="1" customFormat="1" ht="20" customHeight="1" spans="1:10">
      <c r="A23" s="25">
        <v>21</v>
      </c>
      <c r="B23" s="25" t="s">
        <v>1012</v>
      </c>
      <c r="C23" s="30" t="s">
        <v>1033</v>
      </c>
      <c r="D23" s="35">
        <v>142</v>
      </c>
      <c r="E23" s="58"/>
      <c r="F23" s="59">
        <v>142</v>
      </c>
      <c r="G23" s="59">
        <f t="shared" si="0"/>
        <v>142</v>
      </c>
      <c r="H23" s="59">
        <v>142</v>
      </c>
      <c r="I23" s="59">
        <f t="shared" si="1"/>
        <v>142</v>
      </c>
      <c r="J23" s="58"/>
    </row>
    <row r="24" s="1" customFormat="1" ht="20" customHeight="1" spans="1:10">
      <c r="A24" s="25">
        <v>22</v>
      </c>
      <c r="B24" s="25" t="s">
        <v>1012</v>
      </c>
      <c r="C24" s="30" t="s">
        <v>1034</v>
      </c>
      <c r="D24" s="35">
        <v>207.46</v>
      </c>
      <c r="E24" s="58"/>
      <c r="F24" s="59">
        <v>207.46</v>
      </c>
      <c r="G24" s="59">
        <f t="shared" si="0"/>
        <v>207.46</v>
      </c>
      <c r="H24" s="59"/>
      <c r="I24" s="59">
        <f t="shared" si="1"/>
        <v>207.46</v>
      </c>
      <c r="J24" s="58"/>
    </row>
    <row r="25" s="1" customFormat="1" ht="20" customHeight="1" spans="1:10">
      <c r="A25" s="25">
        <v>23</v>
      </c>
      <c r="B25" s="25" t="s">
        <v>1012</v>
      </c>
      <c r="C25" s="30" t="s">
        <v>1035</v>
      </c>
      <c r="D25" s="35">
        <v>299.4</v>
      </c>
      <c r="E25" s="58"/>
      <c r="F25" s="59">
        <v>299.4</v>
      </c>
      <c r="G25" s="59">
        <f t="shared" si="0"/>
        <v>299.4</v>
      </c>
      <c r="H25" s="59">
        <v>299.4</v>
      </c>
      <c r="I25" s="59">
        <f t="shared" si="1"/>
        <v>299.4</v>
      </c>
      <c r="J25" s="58"/>
    </row>
    <row r="26" s="1" customFormat="1" ht="20" customHeight="1" spans="1:10">
      <c r="A26" s="25">
        <v>24</v>
      </c>
      <c r="B26" s="25" t="s">
        <v>1012</v>
      </c>
      <c r="C26" s="30" t="s">
        <v>1036</v>
      </c>
      <c r="D26" s="35">
        <v>260</v>
      </c>
      <c r="E26" s="58"/>
      <c r="F26" s="59">
        <v>260</v>
      </c>
      <c r="G26" s="59">
        <f t="shared" si="0"/>
        <v>260</v>
      </c>
      <c r="H26" s="59"/>
      <c r="I26" s="59">
        <f t="shared" si="1"/>
        <v>260</v>
      </c>
      <c r="J26" s="58"/>
    </row>
    <row r="27" s="1" customFormat="1" ht="20" customHeight="1" spans="1:10">
      <c r="A27" s="25">
        <v>25</v>
      </c>
      <c r="B27" s="25" t="s">
        <v>1012</v>
      </c>
      <c r="C27" s="30" t="s">
        <v>1037</v>
      </c>
      <c r="D27" s="35">
        <v>243.6</v>
      </c>
      <c r="E27" s="58"/>
      <c r="F27" s="59">
        <v>243.6</v>
      </c>
      <c r="G27" s="59">
        <f t="shared" si="0"/>
        <v>243.6</v>
      </c>
      <c r="H27" s="59">
        <v>243.6</v>
      </c>
      <c r="I27" s="59">
        <f t="shared" si="1"/>
        <v>243.6</v>
      </c>
      <c r="J27" s="58"/>
    </row>
    <row r="28" s="1" customFormat="1" ht="20" customHeight="1" spans="1:10">
      <c r="A28" s="25">
        <v>26</v>
      </c>
      <c r="B28" s="25" t="s">
        <v>1012</v>
      </c>
      <c r="C28" s="30" t="s">
        <v>1038</v>
      </c>
      <c r="D28" s="35">
        <v>85.84</v>
      </c>
      <c r="E28" s="58"/>
      <c r="F28" s="59">
        <v>85.84</v>
      </c>
      <c r="G28" s="59">
        <f t="shared" si="0"/>
        <v>85.84</v>
      </c>
      <c r="H28" s="59"/>
      <c r="I28" s="59">
        <f t="shared" si="1"/>
        <v>85.84</v>
      </c>
      <c r="J28" s="58"/>
    </row>
    <row r="29" s="1" customFormat="1" ht="20" customHeight="1" spans="1:10">
      <c r="A29" s="25">
        <v>27</v>
      </c>
      <c r="B29" s="25" t="s">
        <v>1012</v>
      </c>
      <c r="C29" s="30" t="s">
        <v>1039</v>
      </c>
      <c r="D29" s="35">
        <v>620.16</v>
      </c>
      <c r="E29" s="58"/>
      <c r="F29" s="59">
        <v>120.16</v>
      </c>
      <c r="G29" s="59">
        <f t="shared" si="0"/>
        <v>120.16</v>
      </c>
      <c r="H29" s="59"/>
      <c r="I29" s="59">
        <f t="shared" si="1"/>
        <v>120.16</v>
      </c>
      <c r="J29" s="58"/>
    </row>
    <row r="30" s="1" customFormat="1" ht="20" customHeight="1" spans="1:10">
      <c r="A30" s="25">
        <v>28</v>
      </c>
      <c r="B30" s="25" t="s">
        <v>1012</v>
      </c>
      <c r="C30" s="30" t="s">
        <v>1040</v>
      </c>
      <c r="D30" s="35">
        <v>147.13</v>
      </c>
      <c r="E30" s="58"/>
      <c r="F30" s="59">
        <v>147.13</v>
      </c>
      <c r="G30" s="59">
        <f t="shared" si="0"/>
        <v>147.13</v>
      </c>
      <c r="H30" s="59">
        <v>147.13</v>
      </c>
      <c r="I30" s="59">
        <f t="shared" si="1"/>
        <v>147.13</v>
      </c>
      <c r="J30" s="58"/>
    </row>
    <row r="31" s="1" customFormat="1" ht="20" customHeight="1" spans="1:10">
      <c r="A31" s="25">
        <v>29</v>
      </c>
      <c r="B31" s="25" t="s">
        <v>1012</v>
      </c>
      <c r="C31" s="30" t="s">
        <v>1041</v>
      </c>
      <c r="D31" s="35">
        <v>642.28</v>
      </c>
      <c r="E31" s="58"/>
      <c r="F31" s="59">
        <v>642.28</v>
      </c>
      <c r="G31" s="59">
        <f t="shared" si="0"/>
        <v>642.28</v>
      </c>
      <c r="H31" s="59"/>
      <c r="I31" s="59">
        <f t="shared" si="1"/>
        <v>642.28</v>
      </c>
      <c r="J31" s="58"/>
    </row>
    <row r="32" s="1" customFormat="1" ht="20" customHeight="1" spans="1:10">
      <c r="A32" s="25">
        <v>30</v>
      </c>
      <c r="B32" s="25" t="s">
        <v>1012</v>
      </c>
      <c r="C32" s="30" t="s">
        <v>1042</v>
      </c>
      <c r="D32" s="35">
        <v>158</v>
      </c>
      <c r="E32" s="58"/>
      <c r="F32" s="59">
        <v>158</v>
      </c>
      <c r="G32" s="59">
        <f t="shared" si="0"/>
        <v>158</v>
      </c>
      <c r="H32" s="59"/>
      <c r="I32" s="59">
        <f t="shared" si="1"/>
        <v>158</v>
      </c>
      <c r="J32" s="58"/>
    </row>
    <row r="33" s="1" customFormat="1" ht="20" customHeight="1" spans="1:10">
      <c r="A33" s="25">
        <v>31</v>
      </c>
      <c r="B33" s="25" t="s">
        <v>1012</v>
      </c>
      <c r="C33" s="30" t="s">
        <v>1043</v>
      </c>
      <c r="D33" s="35">
        <v>198.03</v>
      </c>
      <c r="E33" s="58"/>
      <c r="F33" s="59">
        <v>198.03</v>
      </c>
      <c r="G33" s="59">
        <f t="shared" si="0"/>
        <v>198.03</v>
      </c>
      <c r="H33" s="59"/>
      <c r="I33" s="59">
        <f t="shared" si="1"/>
        <v>198.03</v>
      </c>
      <c r="J33" s="58"/>
    </row>
    <row r="34" s="1" customFormat="1" ht="20" customHeight="1" spans="1:10">
      <c r="A34" s="25">
        <v>32</v>
      </c>
      <c r="B34" s="25" t="s">
        <v>1012</v>
      </c>
      <c r="C34" s="30" t="s">
        <v>1044</v>
      </c>
      <c r="D34" s="35">
        <v>46.57</v>
      </c>
      <c r="E34" s="58"/>
      <c r="F34" s="59">
        <v>46.57</v>
      </c>
      <c r="G34" s="59">
        <f t="shared" si="0"/>
        <v>46.57</v>
      </c>
      <c r="H34" s="59"/>
      <c r="I34" s="59">
        <f t="shared" si="1"/>
        <v>46.57</v>
      </c>
      <c r="J34" s="58"/>
    </row>
    <row r="35" s="1" customFormat="1" ht="20" customHeight="1" spans="1:10">
      <c r="A35" s="25">
        <v>33</v>
      </c>
      <c r="B35" s="25" t="s">
        <v>1012</v>
      </c>
      <c r="C35" s="30" t="s">
        <v>1045</v>
      </c>
      <c r="D35" s="35">
        <v>98</v>
      </c>
      <c r="E35" s="58"/>
      <c r="F35" s="59">
        <v>98</v>
      </c>
      <c r="G35" s="59">
        <f t="shared" si="0"/>
        <v>98</v>
      </c>
      <c r="H35" s="59"/>
      <c r="I35" s="59">
        <f t="shared" si="1"/>
        <v>98</v>
      </c>
      <c r="J35" s="58"/>
    </row>
    <row r="36" s="1" customFormat="1" ht="20" customHeight="1" spans="1:10">
      <c r="A36" s="25">
        <v>34</v>
      </c>
      <c r="B36" s="25" t="s">
        <v>1012</v>
      </c>
      <c r="C36" s="30" t="s">
        <v>1046</v>
      </c>
      <c r="D36" s="35">
        <v>350</v>
      </c>
      <c r="E36" s="58"/>
      <c r="F36" s="59">
        <v>350</v>
      </c>
      <c r="G36" s="59">
        <f t="shared" si="0"/>
        <v>350</v>
      </c>
      <c r="H36" s="59"/>
      <c r="I36" s="59">
        <f t="shared" ref="I36:I54" si="2">G36-J36</f>
        <v>350</v>
      </c>
      <c r="J36" s="58"/>
    </row>
    <row r="37" s="1" customFormat="1" ht="20" customHeight="1" spans="1:10">
      <c r="A37" s="25">
        <v>35</v>
      </c>
      <c r="B37" s="25" t="s">
        <v>1012</v>
      </c>
      <c r="C37" s="30" t="s">
        <v>1047</v>
      </c>
      <c r="D37" s="35">
        <v>165.42</v>
      </c>
      <c r="E37" s="58"/>
      <c r="F37" s="59">
        <v>165.42</v>
      </c>
      <c r="G37" s="59">
        <f t="shared" si="0"/>
        <v>165.42</v>
      </c>
      <c r="H37" s="59"/>
      <c r="I37" s="59">
        <f t="shared" si="2"/>
        <v>165.42</v>
      </c>
      <c r="J37" s="58"/>
    </row>
    <row r="38" s="1" customFormat="1" ht="20" customHeight="1" spans="1:10">
      <c r="A38" s="25">
        <v>36</v>
      </c>
      <c r="B38" s="25" t="s">
        <v>1012</v>
      </c>
      <c r="C38" s="30" t="s">
        <v>1048</v>
      </c>
      <c r="D38" s="35">
        <v>35</v>
      </c>
      <c r="E38" s="58"/>
      <c r="F38" s="59">
        <v>35</v>
      </c>
      <c r="G38" s="59">
        <f t="shared" si="0"/>
        <v>35</v>
      </c>
      <c r="H38" s="59"/>
      <c r="I38" s="59">
        <f t="shared" si="2"/>
        <v>35</v>
      </c>
      <c r="J38" s="58"/>
    </row>
    <row r="39" s="1" customFormat="1" ht="20" customHeight="1" spans="1:10">
      <c r="A39" s="25">
        <v>37</v>
      </c>
      <c r="B39" s="25" t="s">
        <v>1012</v>
      </c>
      <c r="C39" s="30" t="s">
        <v>1049</v>
      </c>
      <c r="D39" s="35">
        <v>31.55</v>
      </c>
      <c r="E39" s="58"/>
      <c r="F39" s="59">
        <v>31.55</v>
      </c>
      <c r="G39" s="59">
        <f t="shared" si="0"/>
        <v>31.55</v>
      </c>
      <c r="H39" s="59"/>
      <c r="I39" s="59">
        <f t="shared" si="2"/>
        <v>31.55</v>
      </c>
      <c r="J39" s="58"/>
    </row>
    <row r="40" s="1" customFormat="1" ht="20" customHeight="1" spans="1:10">
      <c r="A40" s="25">
        <v>38</v>
      </c>
      <c r="B40" s="25" t="s">
        <v>1012</v>
      </c>
      <c r="C40" s="30" t="s">
        <v>1050</v>
      </c>
      <c r="D40" s="35">
        <v>25</v>
      </c>
      <c r="E40" s="58"/>
      <c r="F40" s="59">
        <v>25</v>
      </c>
      <c r="G40" s="59">
        <f t="shared" si="0"/>
        <v>25</v>
      </c>
      <c r="H40" s="59"/>
      <c r="I40" s="59">
        <f t="shared" si="2"/>
        <v>25</v>
      </c>
      <c r="J40" s="58"/>
    </row>
    <row r="41" s="1" customFormat="1" ht="20" customHeight="1" spans="1:10">
      <c r="A41" s="25">
        <v>39</v>
      </c>
      <c r="B41" s="25" t="s">
        <v>1012</v>
      </c>
      <c r="C41" s="30" t="s">
        <v>1051</v>
      </c>
      <c r="D41" s="35">
        <v>150</v>
      </c>
      <c r="E41" s="58"/>
      <c r="F41" s="59">
        <v>150</v>
      </c>
      <c r="G41" s="59">
        <f t="shared" si="0"/>
        <v>150</v>
      </c>
      <c r="H41" s="59"/>
      <c r="I41" s="59">
        <f t="shared" si="2"/>
        <v>150</v>
      </c>
      <c r="J41" s="58"/>
    </row>
    <row r="42" s="1" customFormat="1" ht="20" customHeight="1" spans="1:10">
      <c r="A42" s="25">
        <v>40</v>
      </c>
      <c r="B42" s="25" t="s">
        <v>1012</v>
      </c>
      <c r="C42" s="30" t="s">
        <v>1052</v>
      </c>
      <c r="D42" s="35">
        <v>257</v>
      </c>
      <c r="E42" s="58"/>
      <c r="F42" s="59">
        <v>257</v>
      </c>
      <c r="G42" s="59">
        <f t="shared" si="0"/>
        <v>257</v>
      </c>
      <c r="H42" s="59"/>
      <c r="I42" s="59">
        <f t="shared" si="2"/>
        <v>257</v>
      </c>
      <c r="J42" s="58"/>
    </row>
    <row r="43" s="1" customFormat="1" ht="20" customHeight="1" spans="1:10">
      <c r="A43" s="25">
        <v>41</v>
      </c>
      <c r="B43" s="25" t="s">
        <v>1012</v>
      </c>
      <c r="C43" s="30" t="s">
        <v>1053</v>
      </c>
      <c r="D43" s="35">
        <v>65</v>
      </c>
      <c r="E43" s="58"/>
      <c r="F43" s="59">
        <v>65</v>
      </c>
      <c r="G43" s="59">
        <f t="shared" si="0"/>
        <v>65</v>
      </c>
      <c r="H43" s="59"/>
      <c r="I43" s="59">
        <f t="shared" si="2"/>
        <v>65</v>
      </c>
      <c r="J43" s="58"/>
    </row>
    <row r="44" s="1" customFormat="1" ht="20" customHeight="1" spans="1:10">
      <c r="A44" s="25">
        <v>42</v>
      </c>
      <c r="B44" s="25" t="s">
        <v>1012</v>
      </c>
      <c r="C44" s="30" t="s">
        <v>1054</v>
      </c>
      <c r="D44" s="35">
        <v>24</v>
      </c>
      <c r="E44" s="58"/>
      <c r="F44" s="59">
        <v>24</v>
      </c>
      <c r="G44" s="59">
        <f t="shared" si="0"/>
        <v>24</v>
      </c>
      <c r="H44" s="59"/>
      <c r="I44" s="59">
        <f t="shared" si="2"/>
        <v>24</v>
      </c>
      <c r="J44" s="58"/>
    </row>
    <row r="45" s="1" customFormat="1" ht="20" customHeight="1" spans="1:10">
      <c r="A45" s="25">
        <v>43</v>
      </c>
      <c r="B45" s="25" t="s">
        <v>1012</v>
      </c>
      <c r="C45" s="30" t="s">
        <v>1055</v>
      </c>
      <c r="D45" s="35">
        <v>199.41</v>
      </c>
      <c r="E45" s="58"/>
      <c r="F45" s="59">
        <v>199.41</v>
      </c>
      <c r="G45" s="59">
        <f t="shared" si="0"/>
        <v>199.41</v>
      </c>
      <c r="H45" s="59">
        <v>199.41</v>
      </c>
      <c r="I45" s="59">
        <f t="shared" si="2"/>
        <v>199.41</v>
      </c>
      <c r="J45" s="58"/>
    </row>
    <row r="46" s="1" customFormat="1" ht="20" customHeight="1" spans="1:10">
      <c r="A46" s="25">
        <v>44</v>
      </c>
      <c r="B46" s="25" t="s">
        <v>1012</v>
      </c>
      <c r="C46" s="30" t="s">
        <v>1056</v>
      </c>
      <c r="D46" s="35">
        <v>204.76</v>
      </c>
      <c r="E46" s="58"/>
      <c r="F46" s="59">
        <v>204.76</v>
      </c>
      <c r="G46" s="59">
        <f t="shared" si="0"/>
        <v>204.76</v>
      </c>
      <c r="H46" s="59">
        <v>204.76</v>
      </c>
      <c r="I46" s="59">
        <f t="shared" si="2"/>
        <v>204.76</v>
      </c>
      <c r="J46" s="58"/>
    </row>
    <row r="47" s="1" customFormat="1" ht="20" customHeight="1" spans="1:10">
      <c r="A47" s="25">
        <v>45</v>
      </c>
      <c r="B47" s="25" t="s">
        <v>1012</v>
      </c>
      <c r="C47" s="30" t="s">
        <v>1057</v>
      </c>
      <c r="D47" s="35">
        <v>74</v>
      </c>
      <c r="E47" s="58"/>
      <c r="F47" s="59">
        <v>74</v>
      </c>
      <c r="G47" s="59">
        <f t="shared" si="0"/>
        <v>74</v>
      </c>
      <c r="H47" s="59"/>
      <c r="I47" s="59">
        <f t="shared" si="2"/>
        <v>74</v>
      </c>
      <c r="J47" s="58"/>
    </row>
    <row r="48" s="1" customFormat="1" ht="20" customHeight="1" spans="1:10">
      <c r="A48" s="25">
        <v>46</v>
      </c>
      <c r="B48" s="25" t="s">
        <v>1012</v>
      </c>
      <c r="C48" s="30" t="s">
        <v>1058</v>
      </c>
      <c r="D48" s="35">
        <v>197</v>
      </c>
      <c r="E48" s="58"/>
      <c r="F48" s="59">
        <v>197</v>
      </c>
      <c r="G48" s="59">
        <f t="shared" si="0"/>
        <v>197</v>
      </c>
      <c r="H48" s="59"/>
      <c r="I48" s="59">
        <f t="shared" si="2"/>
        <v>197</v>
      </c>
      <c r="J48" s="58"/>
    </row>
    <row r="49" s="1" customFormat="1" ht="20" customHeight="1" spans="1:10">
      <c r="A49" s="25">
        <v>47</v>
      </c>
      <c r="B49" s="25" t="s">
        <v>1012</v>
      </c>
      <c r="C49" s="30" t="s">
        <v>1059</v>
      </c>
      <c r="D49" s="35">
        <v>204</v>
      </c>
      <c r="E49" s="58"/>
      <c r="F49" s="59">
        <v>204</v>
      </c>
      <c r="G49" s="59">
        <f t="shared" si="0"/>
        <v>204</v>
      </c>
      <c r="H49" s="59"/>
      <c r="I49" s="59">
        <f t="shared" si="2"/>
        <v>204</v>
      </c>
      <c r="J49" s="58"/>
    </row>
    <row r="50" s="1" customFormat="1" ht="20" customHeight="1" spans="1:10">
      <c r="A50" s="25">
        <v>48</v>
      </c>
      <c r="B50" s="25" t="s">
        <v>1012</v>
      </c>
      <c r="C50" s="30" t="s">
        <v>1060</v>
      </c>
      <c r="D50" s="35">
        <v>110</v>
      </c>
      <c r="E50" s="58"/>
      <c r="F50" s="59">
        <v>110</v>
      </c>
      <c r="G50" s="59">
        <f t="shared" si="0"/>
        <v>110</v>
      </c>
      <c r="H50" s="59"/>
      <c r="I50" s="59">
        <f t="shared" si="2"/>
        <v>110</v>
      </c>
      <c r="J50" s="58"/>
    </row>
    <row r="51" s="1" customFormat="1" ht="30" customHeight="1" spans="1:10">
      <c r="A51" s="25">
        <v>49</v>
      </c>
      <c r="B51" s="25" t="s">
        <v>1012</v>
      </c>
      <c r="C51" s="30" t="s">
        <v>1061</v>
      </c>
      <c r="D51" s="35">
        <v>106</v>
      </c>
      <c r="E51" s="58"/>
      <c r="F51" s="59">
        <v>106</v>
      </c>
      <c r="G51" s="59">
        <f t="shared" si="0"/>
        <v>106</v>
      </c>
      <c r="H51" s="59"/>
      <c r="I51" s="59">
        <f t="shared" si="2"/>
        <v>106</v>
      </c>
      <c r="J51" s="58"/>
    </row>
    <row r="52" s="1" customFormat="1" ht="20" customHeight="1" spans="1:10">
      <c r="A52" s="25">
        <v>50</v>
      </c>
      <c r="B52" s="25" t="s">
        <v>1012</v>
      </c>
      <c r="C52" s="30" t="s">
        <v>114</v>
      </c>
      <c r="D52" s="35">
        <v>191.3</v>
      </c>
      <c r="E52" s="58"/>
      <c r="F52" s="59">
        <v>49</v>
      </c>
      <c r="G52" s="59">
        <f t="shared" si="0"/>
        <v>49</v>
      </c>
      <c r="H52" s="59"/>
      <c r="I52" s="59">
        <f t="shared" si="2"/>
        <v>49</v>
      </c>
      <c r="J52" s="58"/>
    </row>
    <row r="53" s="1" customFormat="1" ht="20" customHeight="1" spans="1:10">
      <c r="A53" s="25">
        <v>51</v>
      </c>
      <c r="B53" s="25" t="s">
        <v>1012</v>
      </c>
      <c r="C53" s="30" t="s">
        <v>1062</v>
      </c>
      <c r="D53" s="35">
        <v>54</v>
      </c>
      <c r="E53" s="58"/>
      <c r="F53" s="59">
        <v>54</v>
      </c>
      <c r="G53" s="59">
        <f t="shared" si="0"/>
        <v>54</v>
      </c>
      <c r="H53" s="59"/>
      <c r="I53" s="59">
        <f t="shared" si="2"/>
        <v>54</v>
      </c>
      <c r="J53" s="58"/>
    </row>
    <row r="54" s="1" customFormat="1" ht="20" customHeight="1" spans="1:10">
      <c r="A54" s="25">
        <v>52</v>
      </c>
      <c r="B54" s="25" t="s">
        <v>1012</v>
      </c>
      <c r="C54" s="30" t="s">
        <v>1063</v>
      </c>
      <c r="D54" s="35">
        <v>237.11</v>
      </c>
      <c r="E54" s="58"/>
      <c r="F54" s="59">
        <v>37.11</v>
      </c>
      <c r="G54" s="59">
        <f t="shared" si="0"/>
        <v>37.11</v>
      </c>
      <c r="H54" s="59"/>
      <c r="I54" s="59">
        <f t="shared" si="2"/>
        <v>37.11</v>
      </c>
      <c r="J54" s="58"/>
    </row>
    <row r="55" s="1" customFormat="1" ht="30" customHeight="1" spans="1:10">
      <c r="A55" s="25">
        <v>53</v>
      </c>
      <c r="B55" s="25" t="s">
        <v>1012</v>
      </c>
      <c r="C55" s="30" t="s">
        <v>1064</v>
      </c>
      <c r="D55" s="35">
        <v>190</v>
      </c>
      <c r="E55" s="58"/>
      <c r="F55" s="59">
        <v>190</v>
      </c>
      <c r="G55" s="59">
        <f t="shared" si="0"/>
        <v>190</v>
      </c>
      <c r="H55" s="59"/>
      <c r="I55" s="59">
        <f t="shared" ref="I55:I70" si="3">G55-J55</f>
        <v>190</v>
      </c>
      <c r="J55" s="58"/>
    </row>
    <row r="56" s="1" customFormat="1" ht="20" customHeight="1" spans="1:10">
      <c r="A56" s="25">
        <v>54</v>
      </c>
      <c r="B56" s="25" t="s">
        <v>1012</v>
      </c>
      <c r="C56" s="30" t="s">
        <v>1065</v>
      </c>
      <c r="D56" s="35">
        <v>22</v>
      </c>
      <c r="E56" s="58"/>
      <c r="F56" s="59">
        <v>22</v>
      </c>
      <c r="G56" s="59">
        <f t="shared" si="0"/>
        <v>22</v>
      </c>
      <c r="H56" s="59"/>
      <c r="I56" s="59">
        <f t="shared" si="3"/>
        <v>22</v>
      </c>
      <c r="J56" s="58"/>
    </row>
    <row r="57" s="1" customFormat="1" ht="20" customHeight="1" spans="1:10">
      <c r="A57" s="25">
        <v>55</v>
      </c>
      <c r="B57" s="25" t="s">
        <v>1012</v>
      </c>
      <c r="C57" s="30" t="s">
        <v>1066</v>
      </c>
      <c r="D57" s="35">
        <v>70</v>
      </c>
      <c r="E57" s="58"/>
      <c r="F57" s="59">
        <v>70</v>
      </c>
      <c r="G57" s="59">
        <f t="shared" si="0"/>
        <v>70</v>
      </c>
      <c r="H57" s="59"/>
      <c r="I57" s="59">
        <f t="shared" si="3"/>
        <v>70</v>
      </c>
      <c r="J57" s="58"/>
    </row>
    <row r="58" s="1" customFormat="1" ht="20" customHeight="1" spans="1:10">
      <c r="A58" s="25">
        <v>56</v>
      </c>
      <c r="B58" s="25" t="s">
        <v>1012</v>
      </c>
      <c r="C58" s="30" t="s">
        <v>1067</v>
      </c>
      <c r="D58" s="35">
        <v>150</v>
      </c>
      <c r="E58" s="58"/>
      <c r="F58" s="59">
        <v>150</v>
      </c>
      <c r="G58" s="59">
        <f t="shared" si="0"/>
        <v>150</v>
      </c>
      <c r="H58" s="59"/>
      <c r="I58" s="59">
        <f t="shared" si="3"/>
        <v>150</v>
      </c>
      <c r="J58" s="58"/>
    </row>
    <row r="59" s="1" customFormat="1" ht="20" customHeight="1" spans="1:10">
      <c r="A59" s="25">
        <v>57</v>
      </c>
      <c r="B59" s="25" t="s">
        <v>1012</v>
      </c>
      <c r="C59" s="30" t="s">
        <v>1068</v>
      </c>
      <c r="D59" s="35">
        <v>30.9</v>
      </c>
      <c r="E59" s="58"/>
      <c r="F59" s="59">
        <v>30.9</v>
      </c>
      <c r="G59" s="59">
        <f t="shared" si="0"/>
        <v>30.9</v>
      </c>
      <c r="H59" s="59"/>
      <c r="I59" s="59">
        <f t="shared" si="3"/>
        <v>30.9</v>
      </c>
      <c r="J59" s="58"/>
    </row>
    <row r="60" s="1" customFormat="1" ht="20" customHeight="1" spans="1:10">
      <c r="A60" s="25">
        <v>58</v>
      </c>
      <c r="B60" s="25" t="s">
        <v>1012</v>
      </c>
      <c r="C60" s="30" t="s">
        <v>1069</v>
      </c>
      <c r="D60" s="35">
        <v>16</v>
      </c>
      <c r="E60" s="58"/>
      <c r="F60" s="59">
        <v>16</v>
      </c>
      <c r="G60" s="59">
        <f t="shared" si="0"/>
        <v>16</v>
      </c>
      <c r="H60" s="59"/>
      <c r="I60" s="59">
        <f t="shared" si="3"/>
        <v>16</v>
      </c>
      <c r="J60" s="58"/>
    </row>
    <row r="61" s="1" customFormat="1" ht="20" customHeight="1" spans="1:10">
      <c r="A61" s="25">
        <v>59</v>
      </c>
      <c r="B61" s="25" t="s">
        <v>1012</v>
      </c>
      <c r="C61" s="30" t="s">
        <v>1070</v>
      </c>
      <c r="D61" s="35">
        <v>15</v>
      </c>
      <c r="E61" s="58"/>
      <c r="F61" s="59">
        <v>15</v>
      </c>
      <c r="G61" s="59">
        <f t="shared" si="0"/>
        <v>15</v>
      </c>
      <c r="H61" s="59"/>
      <c r="I61" s="59">
        <f t="shared" si="3"/>
        <v>15</v>
      </c>
      <c r="J61" s="58"/>
    </row>
    <row r="62" s="1" customFormat="1" ht="20" customHeight="1" spans="1:10">
      <c r="A62" s="25">
        <v>60</v>
      </c>
      <c r="B62" s="25" t="s">
        <v>1012</v>
      </c>
      <c r="C62" s="30" t="s">
        <v>1071</v>
      </c>
      <c r="D62" s="35">
        <v>14.27</v>
      </c>
      <c r="E62" s="58"/>
      <c r="F62" s="59">
        <v>14.27</v>
      </c>
      <c r="G62" s="59">
        <f t="shared" si="0"/>
        <v>14.27</v>
      </c>
      <c r="H62" s="59"/>
      <c r="I62" s="59">
        <f t="shared" si="3"/>
        <v>14.27</v>
      </c>
      <c r="J62" s="58"/>
    </row>
    <row r="63" s="1" customFormat="1" ht="20" customHeight="1" spans="1:10">
      <c r="A63" s="25">
        <v>61</v>
      </c>
      <c r="B63" s="25" t="s">
        <v>1012</v>
      </c>
      <c r="C63" s="30" t="s">
        <v>1072</v>
      </c>
      <c r="D63" s="35">
        <v>8.86</v>
      </c>
      <c r="E63" s="58"/>
      <c r="F63" s="59">
        <v>8.86</v>
      </c>
      <c r="G63" s="59">
        <f t="shared" si="0"/>
        <v>8.86</v>
      </c>
      <c r="H63" s="59"/>
      <c r="I63" s="59">
        <f t="shared" si="3"/>
        <v>8.86</v>
      </c>
      <c r="J63" s="58"/>
    </row>
    <row r="64" s="1" customFormat="1" ht="20" customHeight="1" spans="1:10">
      <c r="A64" s="25">
        <v>62</v>
      </c>
      <c r="B64" s="25" t="s">
        <v>1012</v>
      </c>
      <c r="C64" s="30" t="s">
        <v>1073</v>
      </c>
      <c r="D64" s="35">
        <v>9.75</v>
      </c>
      <c r="E64" s="58"/>
      <c r="F64" s="59">
        <v>9.75</v>
      </c>
      <c r="G64" s="59">
        <f t="shared" si="0"/>
        <v>9.75</v>
      </c>
      <c r="H64" s="59"/>
      <c r="I64" s="59">
        <f t="shared" si="3"/>
        <v>9.75</v>
      </c>
      <c r="J64" s="58"/>
    </row>
    <row r="65" s="1" customFormat="1" ht="20" customHeight="1" spans="1:10">
      <c r="A65" s="25">
        <v>63</v>
      </c>
      <c r="B65" s="25" t="s">
        <v>1012</v>
      </c>
      <c r="C65" s="30" t="s">
        <v>1074</v>
      </c>
      <c r="D65" s="35">
        <v>4</v>
      </c>
      <c r="E65" s="58"/>
      <c r="F65" s="59">
        <v>4</v>
      </c>
      <c r="G65" s="59">
        <f t="shared" si="0"/>
        <v>4</v>
      </c>
      <c r="H65" s="59"/>
      <c r="I65" s="59">
        <f t="shared" si="3"/>
        <v>4</v>
      </c>
      <c r="J65" s="58"/>
    </row>
    <row r="66" s="1" customFormat="1" ht="20" customHeight="1" spans="1:10">
      <c r="A66" s="25">
        <v>64</v>
      </c>
      <c r="B66" s="25" t="s">
        <v>1012</v>
      </c>
      <c r="C66" s="30" t="s">
        <v>1075</v>
      </c>
      <c r="D66" s="35">
        <v>8</v>
      </c>
      <c r="E66" s="58"/>
      <c r="F66" s="59">
        <v>8</v>
      </c>
      <c r="G66" s="59">
        <f t="shared" si="0"/>
        <v>8</v>
      </c>
      <c r="H66" s="59"/>
      <c r="I66" s="59">
        <f t="shared" si="3"/>
        <v>8</v>
      </c>
      <c r="J66" s="58"/>
    </row>
    <row r="67" s="1" customFormat="1" ht="20" customHeight="1" spans="1:10">
      <c r="A67" s="25">
        <v>65</v>
      </c>
      <c r="B67" s="25" t="s">
        <v>1012</v>
      </c>
      <c r="C67" s="30" t="s">
        <v>1076</v>
      </c>
      <c r="D67" s="35">
        <v>5</v>
      </c>
      <c r="E67" s="58"/>
      <c r="F67" s="59">
        <v>5</v>
      </c>
      <c r="G67" s="59">
        <f t="shared" si="0"/>
        <v>5</v>
      </c>
      <c r="H67" s="59"/>
      <c r="I67" s="59">
        <f t="shared" si="3"/>
        <v>5</v>
      </c>
      <c r="J67" s="58"/>
    </row>
    <row r="68" s="1" customFormat="1" ht="30" customHeight="1" spans="1:10">
      <c r="A68" s="25">
        <v>66</v>
      </c>
      <c r="B68" s="25" t="s">
        <v>1077</v>
      </c>
      <c r="C68" s="11" t="s">
        <v>1078</v>
      </c>
      <c r="D68" s="35">
        <v>50</v>
      </c>
      <c r="E68" s="58"/>
      <c r="F68" s="99">
        <v>50</v>
      </c>
      <c r="G68" s="59">
        <f t="shared" ref="G68:G131" si="4">F68</f>
        <v>50</v>
      </c>
      <c r="H68" s="59"/>
      <c r="I68" s="59">
        <f t="shared" si="3"/>
        <v>50</v>
      </c>
      <c r="J68" s="58"/>
    </row>
    <row r="69" s="1" customFormat="1" ht="20" customHeight="1" spans="1:10">
      <c r="A69" s="25">
        <v>67</v>
      </c>
      <c r="B69" s="25" t="s">
        <v>1077</v>
      </c>
      <c r="C69" s="11" t="s">
        <v>1079</v>
      </c>
      <c r="D69" s="35">
        <v>272</v>
      </c>
      <c r="E69" s="58"/>
      <c r="F69" s="99">
        <v>272</v>
      </c>
      <c r="G69" s="59">
        <f t="shared" si="4"/>
        <v>272</v>
      </c>
      <c r="H69" s="59"/>
      <c r="I69" s="59">
        <f t="shared" si="3"/>
        <v>272</v>
      </c>
      <c r="J69" s="58"/>
    </row>
    <row r="70" s="1" customFormat="1" ht="27" spans="1:10">
      <c r="A70" s="25">
        <v>68</v>
      </c>
      <c r="B70" s="25" t="s">
        <v>1077</v>
      </c>
      <c r="C70" s="11" t="s">
        <v>1080</v>
      </c>
      <c r="D70" s="35">
        <v>2860</v>
      </c>
      <c r="E70" s="58"/>
      <c r="F70" s="99">
        <v>2860</v>
      </c>
      <c r="G70" s="59">
        <f t="shared" si="4"/>
        <v>2860</v>
      </c>
      <c r="H70" s="59">
        <v>2860</v>
      </c>
      <c r="I70" s="59">
        <f t="shared" si="3"/>
        <v>2860</v>
      </c>
      <c r="J70" s="58"/>
    </row>
    <row r="71" s="1" customFormat="1" ht="27" spans="1:10">
      <c r="A71" s="25">
        <v>69</v>
      </c>
      <c r="B71" s="25" t="s">
        <v>1077</v>
      </c>
      <c r="C71" s="11" t="s">
        <v>1081</v>
      </c>
      <c r="D71" s="35">
        <v>406</v>
      </c>
      <c r="E71" s="58"/>
      <c r="F71" s="99">
        <v>406</v>
      </c>
      <c r="G71" s="59">
        <f t="shared" si="4"/>
        <v>406</v>
      </c>
      <c r="H71" s="59"/>
      <c r="I71" s="59">
        <f t="shared" ref="I71:I134" si="5">G71-J71</f>
        <v>406</v>
      </c>
      <c r="J71" s="58"/>
    </row>
    <row r="72" s="1" customFormat="1" ht="20" customHeight="1" spans="1:10">
      <c r="A72" s="25">
        <v>70</v>
      </c>
      <c r="B72" s="25" t="s">
        <v>1077</v>
      </c>
      <c r="C72" s="11" t="s">
        <v>1082</v>
      </c>
      <c r="D72" s="35">
        <v>572</v>
      </c>
      <c r="E72" s="58"/>
      <c r="F72" s="99">
        <v>572</v>
      </c>
      <c r="G72" s="59">
        <f t="shared" si="4"/>
        <v>572</v>
      </c>
      <c r="H72" s="59"/>
      <c r="I72" s="59">
        <f t="shared" si="5"/>
        <v>572</v>
      </c>
      <c r="J72" s="58"/>
    </row>
    <row r="73" s="1" customFormat="1" ht="20" customHeight="1" spans="1:10">
      <c r="A73" s="25">
        <v>71</v>
      </c>
      <c r="B73" s="25" t="s">
        <v>1077</v>
      </c>
      <c r="C73" s="11" t="s">
        <v>1083</v>
      </c>
      <c r="D73" s="35">
        <v>387</v>
      </c>
      <c r="E73" s="58"/>
      <c r="F73" s="99">
        <v>127</v>
      </c>
      <c r="G73" s="59">
        <f t="shared" si="4"/>
        <v>127</v>
      </c>
      <c r="H73" s="59"/>
      <c r="I73" s="59">
        <f t="shared" si="5"/>
        <v>127</v>
      </c>
      <c r="J73" s="58"/>
    </row>
    <row r="74" s="1" customFormat="1" ht="20" customHeight="1" spans="1:10">
      <c r="A74" s="25">
        <v>72</v>
      </c>
      <c r="B74" s="25" t="s">
        <v>1077</v>
      </c>
      <c r="C74" s="11" t="s">
        <v>1084</v>
      </c>
      <c r="D74" s="35">
        <v>340</v>
      </c>
      <c r="E74" s="58"/>
      <c r="F74" s="99">
        <v>340</v>
      </c>
      <c r="G74" s="59">
        <f t="shared" si="4"/>
        <v>340</v>
      </c>
      <c r="H74" s="59"/>
      <c r="I74" s="59">
        <f t="shared" si="5"/>
        <v>340</v>
      </c>
      <c r="J74" s="58"/>
    </row>
    <row r="75" s="1" customFormat="1" ht="30" customHeight="1" spans="1:10">
      <c r="A75" s="25">
        <v>73</v>
      </c>
      <c r="B75" s="25" t="s">
        <v>1077</v>
      </c>
      <c r="C75" s="11" t="s">
        <v>1085</v>
      </c>
      <c r="D75" s="35">
        <v>620</v>
      </c>
      <c r="E75" s="58"/>
      <c r="F75" s="99">
        <v>620</v>
      </c>
      <c r="G75" s="59">
        <f t="shared" si="4"/>
        <v>620</v>
      </c>
      <c r="H75" s="59"/>
      <c r="I75" s="59">
        <f t="shared" si="5"/>
        <v>620</v>
      </c>
      <c r="J75" s="58"/>
    </row>
    <row r="76" s="1" customFormat="1" ht="20" customHeight="1" spans="1:10">
      <c r="A76" s="25">
        <v>74</v>
      </c>
      <c r="B76" s="25" t="s">
        <v>1077</v>
      </c>
      <c r="C76" s="11" t="s">
        <v>1086</v>
      </c>
      <c r="D76" s="35">
        <v>357</v>
      </c>
      <c r="E76" s="58"/>
      <c r="F76" s="99">
        <v>257</v>
      </c>
      <c r="G76" s="59">
        <f t="shared" si="4"/>
        <v>257</v>
      </c>
      <c r="H76" s="59"/>
      <c r="I76" s="59">
        <f t="shared" si="5"/>
        <v>257</v>
      </c>
      <c r="J76" s="58"/>
    </row>
    <row r="77" s="1" customFormat="1" ht="27" spans="1:10">
      <c r="A77" s="25">
        <v>75</v>
      </c>
      <c r="B77" s="25" t="s">
        <v>1077</v>
      </c>
      <c r="C77" s="11" t="s">
        <v>1087</v>
      </c>
      <c r="D77" s="35">
        <v>696</v>
      </c>
      <c r="E77" s="58"/>
      <c r="F77" s="99">
        <v>696</v>
      </c>
      <c r="G77" s="59">
        <f t="shared" si="4"/>
        <v>696</v>
      </c>
      <c r="H77" s="59"/>
      <c r="I77" s="59">
        <f t="shared" si="5"/>
        <v>696</v>
      </c>
      <c r="J77" s="58"/>
    </row>
    <row r="78" s="1" customFormat="1" ht="20" customHeight="1" spans="1:10">
      <c r="A78" s="25">
        <v>76</v>
      </c>
      <c r="B78" s="25" t="s">
        <v>1077</v>
      </c>
      <c r="C78" s="11" t="s">
        <v>1088</v>
      </c>
      <c r="D78" s="35">
        <v>24</v>
      </c>
      <c r="E78" s="58"/>
      <c r="F78" s="99">
        <v>24</v>
      </c>
      <c r="G78" s="59">
        <f t="shared" si="4"/>
        <v>24</v>
      </c>
      <c r="H78" s="59"/>
      <c r="I78" s="59">
        <f t="shared" si="5"/>
        <v>24</v>
      </c>
      <c r="J78" s="58"/>
    </row>
    <row r="79" s="1" customFormat="1" ht="20" customHeight="1" spans="1:10">
      <c r="A79" s="25">
        <v>77</v>
      </c>
      <c r="B79" s="25" t="s">
        <v>1077</v>
      </c>
      <c r="C79" s="11" t="s">
        <v>1089</v>
      </c>
      <c r="D79" s="35">
        <v>139</v>
      </c>
      <c r="E79" s="58"/>
      <c r="F79" s="99">
        <v>139</v>
      </c>
      <c r="G79" s="59">
        <f t="shared" si="4"/>
        <v>139</v>
      </c>
      <c r="H79" s="59"/>
      <c r="I79" s="59">
        <f t="shared" si="5"/>
        <v>139</v>
      </c>
      <c r="J79" s="58"/>
    </row>
    <row r="80" s="1" customFormat="1" ht="20" customHeight="1" spans="1:10">
      <c r="A80" s="25">
        <v>78</v>
      </c>
      <c r="B80" s="25" t="s">
        <v>1090</v>
      </c>
      <c r="C80" s="11" t="s">
        <v>1091</v>
      </c>
      <c r="D80" s="35">
        <v>326.8</v>
      </c>
      <c r="E80" s="58"/>
      <c r="F80" s="59">
        <v>326.8</v>
      </c>
      <c r="G80" s="59">
        <f t="shared" si="4"/>
        <v>326.8</v>
      </c>
      <c r="H80" s="59">
        <v>326.8</v>
      </c>
      <c r="I80" s="59">
        <f t="shared" si="5"/>
        <v>326.8</v>
      </c>
      <c r="J80" s="58"/>
    </row>
    <row r="81" s="1" customFormat="1" ht="20" customHeight="1" spans="1:10">
      <c r="A81" s="25">
        <v>79</v>
      </c>
      <c r="B81" s="25" t="s">
        <v>1090</v>
      </c>
      <c r="C81" s="11" t="s">
        <v>1092</v>
      </c>
      <c r="D81" s="35">
        <v>306.5</v>
      </c>
      <c r="E81" s="58"/>
      <c r="F81" s="59">
        <v>306.5</v>
      </c>
      <c r="G81" s="59">
        <f t="shared" si="4"/>
        <v>306.5</v>
      </c>
      <c r="H81" s="59">
        <v>306.5</v>
      </c>
      <c r="I81" s="59">
        <f t="shared" si="5"/>
        <v>306.5</v>
      </c>
      <c r="J81" s="58"/>
    </row>
    <row r="82" s="1" customFormat="1" ht="20" customHeight="1" spans="1:10">
      <c r="A82" s="25">
        <v>80</v>
      </c>
      <c r="B82" s="25" t="s">
        <v>1090</v>
      </c>
      <c r="C82" s="11" t="s">
        <v>1093</v>
      </c>
      <c r="D82" s="35">
        <v>114.5</v>
      </c>
      <c r="E82" s="58"/>
      <c r="F82" s="59">
        <v>114.5</v>
      </c>
      <c r="G82" s="59">
        <f t="shared" si="4"/>
        <v>114.5</v>
      </c>
      <c r="H82" s="59"/>
      <c r="I82" s="59">
        <f t="shared" si="5"/>
        <v>114.5</v>
      </c>
      <c r="J82" s="58"/>
    </row>
    <row r="83" s="1" customFormat="1" ht="20" customHeight="1" spans="1:10">
      <c r="A83" s="25">
        <v>81</v>
      </c>
      <c r="B83" s="25" t="s">
        <v>1090</v>
      </c>
      <c r="C83" s="11" t="s">
        <v>1094</v>
      </c>
      <c r="D83" s="35">
        <v>92</v>
      </c>
      <c r="E83" s="58"/>
      <c r="F83" s="59">
        <v>92</v>
      </c>
      <c r="G83" s="59">
        <f t="shared" si="4"/>
        <v>92</v>
      </c>
      <c r="H83" s="59"/>
      <c r="I83" s="59">
        <f t="shared" si="5"/>
        <v>92</v>
      </c>
      <c r="J83" s="58"/>
    </row>
    <row r="84" s="1" customFormat="1" ht="20" customHeight="1" spans="1:10">
      <c r="A84" s="25">
        <v>82</v>
      </c>
      <c r="B84" s="25" t="s">
        <v>1090</v>
      </c>
      <c r="C84" s="11" t="s">
        <v>1095</v>
      </c>
      <c r="D84" s="35">
        <v>1153.8</v>
      </c>
      <c r="E84" s="58"/>
      <c r="F84" s="59">
        <v>1153.8</v>
      </c>
      <c r="G84" s="59">
        <f t="shared" si="4"/>
        <v>1153.8</v>
      </c>
      <c r="H84" s="59">
        <v>1153.8</v>
      </c>
      <c r="I84" s="59">
        <f t="shared" si="5"/>
        <v>1153.8</v>
      </c>
      <c r="J84" s="58"/>
    </row>
    <row r="85" s="1" customFormat="1" ht="20" customHeight="1" spans="1:10">
      <c r="A85" s="25">
        <v>83</v>
      </c>
      <c r="B85" s="25" t="s">
        <v>1090</v>
      </c>
      <c r="C85" s="11" t="s">
        <v>1096</v>
      </c>
      <c r="D85" s="35">
        <v>330</v>
      </c>
      <c r="E85" s="58"/>
      <c r="F85" s="59">
        <v>330</v>
      </c>
      <c r="G85" s="59">
        <f t="shared" si="4"/>
        <v>330</v>
      </c>
      <c r="H85" s="59"/>
      <c r="I85" s="59">
        <f t="shared" si="5"/>
        <v>330</v>
      </c>
      <c r="J85" s="58"/>
    </row>
    <row r="86" s="1" customFormat="1" ht="20" customHeight="1" spans="1:10">
      <c r="A86" s="25">
        <v>84</v>
      </c>
      <c r="B86" s="25" t="s">
        <v>1090</v>
      </c>
      <c r="C86" s="11" t="s">
        <v>1097</v>
      </c>
      <c r="D86" s="35">
        <v>91</v>
      </c>
      <c r="E86" s="58"/>
      <c r="F86" s="59">
        <v>91</v>
      </c>
      <c r="G86" s="59">
        <f t="shared" si="4"/>
        <v>91</v>
      </c>
      <c r="H86" s="59"/>
      <c r="I86" s="59">
        <f t="shared" si="5"/>
        <v>91</v>
      </c>
      <c r="J86" s="58"/>
    </row>
    <row r="87" s="1" customFormat="1" ht="20" customHeight="1" spans="1:10">
      <c r="A87" s="25">
        <v>85</v>
      </c>
      <c r="B87" s="25" t="s">
        <v>1090</v>
      </c>
      <c r="C87" s="11" t="s">
        <v>1098</v>
      </c>
      <c r="D87" s="35">
        <v>200</v>
      </c>
      <c r="E87" s="58"/>
      <c r="F87" s="59">
        <v>200</v>
      </c>
      <c r="G87" s="59">
        <f t="shared" si="4"/>
        <v>200</v>
      </c>
      <c r="H87" s="59"/>
      <c r="I87" s="59">
        <f t="shared" si="5"/>
        <v>200</v>
      </c>
      <c r="J87" s="58"/>
    </row>
    <row r="88" s="1" customFormat="1" ht="27" spans="1:10">
      <c r="A88" s="25">
        <v>86</v>
      </c>
      <c r="B88" s="25" t="s">
        <v>1090</v>
      </c>
      <c r="C88" s="11" t="s">
        <v>1099</v>
      </c>
      <c r="D88" s="35">
        <v>185</v>
      </c>
      <c r="E88" s="58"/>
      <c r="F88" s="59">
        <v>185</v>
      </c>
      <c r="G88" s="59">
        <f t="shared" si="4"/>
        <v>185</v>
      </c>
      <c r="H88" s="59"/>
      <c r="I88" s="59">
        <f t="shared" si="5"/>
        <v>185</v>
      </c>
      <c r="J88" s="58"/>
    </row>
    <row r="89" s="1" customFormat="1" ht="30" customHeight="1" spans="1:10">
      <c r="A89" s="25">
        <v>87</v>
      </c>
      <c r="B89" s="25" t="s">
        <v>1090</v>
      </c>
      <c r="C89" s="11" t="s">
        <v>1100</v>
      </c>
      <c r="D89" s="35">
        <v>100</v>
      </c>
      <c r="E89" s="58"/>
      <c r="F89" s="59">
        <v>100</v>
      </c>
      <c r="G89" s="59">
        <f t="shared" si="4"/>
        <v>100</v>
      </c>
      <c r="H89" s="59"/>
      <c r="I89" s="59">
        <f t="shared" si="5"/>
        <v>100</v>
      </c>
      <c r="J89" s="58"/>
    </row>
    <row r="90" s="1" customFormat="1" ht="20" customHeight="1" spans="1:10">
      <c r="A90" s="25">
        <v>88</v>
      </c>
      <c r="B90" s="25" t="s">
        <v>1090</v>
      </c>
      <c r="C90" s="11" t="s">
        <v>1101</v>
      </c>
      <c r="D90" s="35">
        <v>36</v>
      </c>
      <c r="E90" s="58"/>
      <c r="F90" s="59">
        <v>36</v>
      </c>
      <c r="G90" s="59">
        <f t="shared" si="4"/>
        <v>36</v>
      </c>
      <c r="H90" s="59"/>
      <c r="I90" s="59">
        <f t="shared" si="5"/>
        <v>36</v>
      </c>
      <c r="J90" s="58"/>
    </row>
    <row r="91" s="1" customFormat="1" ht="20" customHeight="1" spans="1:10">
      <c r="A91" s="25">
        <v>89</v>
      </c>
      <c r="B91" s="25" t="s">
        <v>1090</v>
      </c>
      <c r="C91" s="11" t="s">
        <v>1102</v>
      </c>
      <c r="D91" s="35">
        <v>10</v>
      </c>
      <c r="E91" s="58"/>
      <c r="F91" s="59">
        <v>10</v>
      </c>
      <c r="G91" s="59">
        <f t="shared" si="4"/>
        <v>10</v>
      </c>
      <c r="H91" s="59"/>
      <c r="I91" s="59">
        <f t="shared" si="5"/>
        <v>10</v>
      </c>
      <c r="J91" s="58"/>
    </row>
    <row r="92" s="1" customFormat="1" ht="20" customHeight="1" spans="1:10">
      <c r="A92" s="25">
        <v>90</v>
      </c>
      <c r="B92" s="25" t="s">
        <v>1090</v>
      </c>
      <c r="C92" s="11" t="s">
        <v>1103</v>
      </c>
      <c r="D92" s="35">
        <v>20</v>
      </c>
      <c r="E92" s="58"/>
      <c r="F92" s="59">
        <v>20</v>
      </c>
      <c r="G92" s="59">
        <f t="shared" si="4"/>
        <v>20</v>
      </c>
      <c r="H92" s="59"/>
      <c r="I92" s="59">
        <f t="shared" si="5"/>
        <v>20</v>
      </c>
      <c r="J92" s="58"/>
    </row>
    <row r="93" s="1" customFormat="1" ht="20" customHeight="1" spans="1:10">
      <c r="A93" s="25">
        <v>91</v>
      </c>
      <c r="B93" s="25" t="s">
        <v>1104</v>
      </c>
      <c r="C93" s="34" t="s">
        <v>1105</v>
      </c>
      <c r="D93" s="35">
        <v>78</v>
      </c>
      <c r="E93" s="58"/>
      <c r="F93" s="100">
        <v>78</v>
      </c>
      <c r="G93" s="59">
        <f t="shared" si="4"/>
        <v>78</v>
      </c>
      <c r="H93" s="59"/>
      <c r="I93" s="59">
        <f t="shared" si="5"/>
        <v>78</v>
      </c>
      <c r="J93" s="58"/>
    </row>
    <row r="94" s="1" customFormat="1" ht="20" customHeight="1" spans="1:10">
      <c r="A94" s="25">
        <v>92</v>
      </c>
      <c r="B94" s="25" t="s">
        <v>1104</v>
      </c>
      <c r="C94" s="34" t="s">
        <v>1106</v>
      </c>
      <c r="D94" s="35">
        <v>78</v>
      </c>
      <c r="E94" s="58"/>
      <c r="F94" s="100">
        <v>78</v>
      </c>
      <c r="G94" s="59">
        <f t="shared" si="4"/>
        <v>78</v>
      </c>
      <c r="H94" s="59"/>
      <c r="I94" s="59">
        <f t="shared" si="5"/>
        <v>78</v>
      </c>
      <c r="J94" s="58"/>
    </row>
    <row r="95" s="1" customFormat="1" ht="20" customHeight="1" spans="1:10">
      <c r="A95" s="25">
        <v>93</v>
      </c>
      <c r="B95" s="25" t="s">
        <v>1104</v>
      </c>
      <c r="C95" s="34" t="s">
        <v>1107</v>
      </c>
      <c r="D95" s="35">
        <v>87</v>
      </c>
      <c r="E95" s="58"/>
      <c r="F95" s="100">
        <v>87</v>
      </c>
      <c r="G95" s="59">
        <f t="shared" si="4"/>
        <v>87</v>
      </c>
      <c r="H95" s="59"/>
      <c r="I95" s="59">
        <f t="shared" si="5"/>
        <v>87</v>
      </c>
      <c r="J95" s="58"/>
    </row>
    <row r="96" s="1" customFormat="1" ht="20" customHeight="1" spans="1:10">
      <c r="A96" s="25">
        <v>94</v>
      </c>
      <c r="B96" s="25" t="s">
        <v>1104</v>
      </c>
      <c r="C96" s="34" t="s">
        <v>1108</v>
      </c>
      <c r="D96" s="35">
        <v>639</v>
      </c>
      <c r="E96" s="58"/>
      <c r="F96" s="100">
        <v>639</v>
      </c>
      <c r="G96" s="59">
        <f t="shared" si="4"/>
        <v>639</v>
      </c>
      <c r="H96" s="59"/>
      <c r="I96" s="59">
        <f t="shared" si="5"/>
        <v>639</v>
      </c>
      <c r="J96" s="58"/>
    </row>
    <row r="97" s="1" customFormat="1" ht="20" customHeight="1" spans="1:10">
      <c r="A97" s="25">
        <v>95</v>
      </c>
      <c r="B97" s="25" t="s">
        <v>1104</v>
      </c>
      <c r="C97" s="34" t="s">
        <v>1109</v>
      </c>
      <c r="D97" s="35">
        <v>187</v>
      </c>
      <c r="E97" s="58"/>
      <c r="F97" s="100">
        <v>187</v>
      </c>
      <c r="G97" s="59">
        <f t="shared" si="4"/>
        <v>187</v>
      </c>
      <c r="H97" s="59"/>
      <c r="I97" s="59">
        <f t="shared" si="5"/>
        <v>187</v>
      </c>
      <c r="J97" s="58"/>
    </row>
    <row r="98" s="1" customFormat="1" ht="20" customHeight="1" spans="1:10">
      <c r="A98" s="25">
        <v>96</v>
      </c>
      <c r="B98" s="25" t="s">
        <v>1104</v>
      </c>
      <c r="C98" s="34" t="s">
        <v>1110</v>
      </c>
      <c r="D98" s="35">
        <v>206</v>
      </c>
      <c r="E98" s="58"/>
      <c r="F98" s="100">
        <v>206</v>
      </c>
      <c r="G98" s="59">
        <f t="shared" si="4"/>
        <v>206</v>
      </c>
      <c r="H98" s="59">
        <v>206</v>
      </c>
      <c r="I98" s="59">
        <f t="shared" si="5"/>
        <v>206</v>
      </c>
      <c r="J98" s="58"/>
    </row>
    <row r="99" s="1" customFormat="1" ht="20" customHeight="1" spans="1:10">
      <c r="A99" s="25">
        <v>97</v>
      </c>
      <c r="B99" s="25" t="s">
        <v>1104</v>
      </c>
      <c r="C99" s="34" t="s">
        <v>1111</v>
      </c>
      <c r="D99" s="35">
        <v>226</v>
      </c>
      <c r="E99" s="58"/>
      <c r="F99" s="100">
        <v>226</v>
      </c>
      <c r="G99" s="59">
        <f t="shared" si="4"/>
        <v>226</v>
      </c>
      <c r="H99" s="59">
        <v>226</v>
      </c>
      <c r="I99" s="59">
        <f t="shared" si="5"/>
        <v>226</v>
      </c>
      <c r="J99" s="58"/>
    </row>
    <row r="100" s="1" customFormat="1" ht="20" customHeight="1" spans="1:10">
      <c r="A100" s="25">
        <v>98</v>
      </c>
      <c r="B100" s="25" t="s">
        <v>1104</v>
      </c>
      <c r="C100" s="34" t="s">
        <v>1112</v>
      </c>
      <c r="D100" s="35">
        <v>323.8</v>
      </c>
      <c r="E100" s="58"/>
      <c r="F100" s="100">
        <v>323.8</v>
      </c>
      <c r="G100" s="59">
        <f t="shared" si="4"/>
        <v>323.8</v>
      </c>
      <c r="H100" s="59"/>
      <c r="I100" s="59">
        <f t="shared" si="5"/>
        <v>323.8</v>
      </c>
      <c r="J100" s="58"/>
    </row>
    <row r="101" s="1" customFormat="1" ht="20" customHeight="1" spans="1:10">
      <c r="A101" s="25">
        <v>99</v>
      </c>
      <c r="B101" s="25" t="s">
        <v>1104</v>
      </c>
      <c r="C101" s="34" t="s">
        <v>1113</v>
      </c>
      <c r="D101" s="35">
        <v>176</v>
      </c>
      <c r="E101" s="58"/>
      <c r="F101" s="100">
        <v>176</v>
      </c>
      <c r="G101" s="59">
        <f t="shared" si="4"/>
        <v>176</v>
      </c>
      <c r="H101" s="59">
        <v>176</v>
      </c>
      <c r="I101" s="59">
        <f t="shared" si="5"/>
        <v>176</v>
      </c>
      <c r="J101" s="58"/>
    </row>
    <row r="102" s="1" customFormat="1" ht="20" customHeight="1" spans="1:10">
      <c r="A102" s="25">
        <v>100</v>
      </c>
      <c r="B102" s="25" t="s">
        <v>1104</v>
      </c>
      <c r="C102" s="34" t="s">
        <v>1114</v>
      </c>
      <c r="D102" s="35">
        <v>180</v>
      </c>
      <c r="E102" s="58"/>
      <c r="F102" s="100">
        <v>180</v>
      </c>
      <c r="G102" s="59">
        <f t="shared" si="4"/>
        <v>180</v>
      </c>
      <c r="H102" s="59"/>
      <c r="I102" s="59">
        <f t="shared" si="5"/>
        <v>180</v>
      </c>
      <c r="J102" s="58"/>
    </row>
    <row r="103" s="1" customFormat="1" ht="20" customHeight="1" spans="1:10">
      <c r="A103" s="25">
        <v>101</v>
      </c>
      <c r="B103" s="25" t="s">
        <v>1104</v>
      </c>
      <c r="C103" s="34" t="s">
        <v>1115</v>
      </c>
      <c r="D103" s="35">
        <v>302.5</v>
      </c>
      <c r="E103" s="58"/>
      <c r="F103" s="100">
        <v>202.5</v>
      </c>
      <c r="G103" s="59">
        <f t="shared" si="4"/>
        <v>202.5</v>
      </c>
      <c r="H103" s="59"/>
      <c r="I103" s="59">
        <f t="shared" si="5"/>
        <v>202.5</v>
      </c>
      <c r="J103" s="58"/>
    </row>
    <row r="104" s="1" customFormat="1" ht="20" customHeight="1" spans="1:10">
      <c r="A104" s="25">
        <v>102</v>
      </c>
      <c r="B104" s="25" t="s">
        <v>1104</v>
      </c>
      <c r="C104" s="34" t="s">
        <v>1116</v>
      </c>
      <c r="D104" s="35">
        <v>653.8</v>
      </c>
      <c r="E104" s="58"/>
      <c r="F104" s="100">
        <v>653.8</v>
      </c>
      <c r="G104" s="59">
        <f t="shared" si="4"/>
        <v>653.8</v>
      </c>
      <c r="H104" s="59">
        <v>653.8</v>
      </c>
      <c r="I104" s="59">
        <f t="shared" si="5"/>
        <v>653.8</v>
      </c>
      <c r="J104" s="58"/>
    </row>
    <row r="105" s="1" customFormat="1" ht="20" customHeight="1" spans="1:10">
      <c r="A105" s="25">
        <v>103</v>
      </c>
      <c r="B105" s="25" t="s">
        <v>1104</v>
      </c>
      <c r="C105" s="34" t="s">
        <v>1117</v>
      </c>
      <c r="D105" s="35">
        <v>222</v>
      </c>
      <c r="E105" s="58"/>
      <c r="F105" s="100">
        <v>222</v>
      </c>
      <c r="G105" s="59">
        <f t="shared" si="4"/>
        <v>222</v>
      </c>
      <c r="H105" s="59"/>
      <c r="I105" s="59">
        <f t="shared" si="5"/>
        <v>222</v>
      </c>
      <c r="J105" s="58"/>
    </row>
    <row r="106" s="1" customFormat="1" ht="20" customHeight="1" spans="1:10">
      <c r="A106" s="25">
        <v>104</v>
      </c>
      <c r="B106" s="25" t="s">
        <v>1104</v>
      </c>
      <c r="C106" s="34" t="s">
        <v>1118</v>
      </c>
      <c r="D106" s="35">
        <v>330</v>
      </c>
      <c r="E106" s="58"/>
      <c r="F106" s="100">
        <v>330</v>
      </c>
      <c r="G106" s="59">
        <f t="shared" si="4"/>
        <v>330</v>
      </c>
      <c r="H106" s="59"/>
      <c r="I106" s="59">
        <f t="shared" si="5"/>
        <v>330</v>
      </c>
      <c r="J106" s="58"/>
    </row>
    <row r="107" s="1" customFormat="1" ht="20" customHeight="1" spans="1:10">
      <c r="A107" s="25">
        <v>105</v>
      </c>
      <c r="B107" s="25" t="s">
        <v>1104</v>
      </c>
      <c r="C107" s="101" t="s">
        <v>1119</v>
      </c>
      <c r="D107" s="35">
        <v>66</v>
      </c>
      <c r="E107" s="58"/>
      <c r="F107" s="100">
        <v>66</v>
      </c>
      <c r="G107" s="59">
        <f t="shared" si="4"/>
        <v>66</v>
      </c>
      <c r="H107" s="59"/>
      <c r="I107" s="59">
        <f t="shared" si="5"/>
        <v>66</v>
      </c>
      <c r="J107" s="58"/>
    </row>
    <row r="108" s="1" customFormat="1" ht="20" customHeight="1" spans="1:10">
      <c r="A108" s="25">
        <v>106</v>
      </c>
      <c r="B108" s="25" t="s">
        <v>1104</v>
      </c>
      <c r="C108" s="34" t="s">
        <v>1120</v>
      </c>
      <c r="D108" s="35">
        <v>350</v>
      </c>
      <c r="E108" s="58"/>
      <c r="F108" s="100">
        <v>350</v>
      </c>
      <c r="G108" s="59">
        <f t="shared" si="4"/>
        <v>350</v>
      </c>
      <c r="H108" s="59">
        <v>350</v>
      </c>
      <c r="I108" s="59">
        <f t="shared" si="5"/>
        <v>350</v>
      </c>
      <c r="J108" s="58"/>
    </row>
    <row r="109" s="1" customFormat="1" ht="20" customHeight="1" spans="1:10">
      <c r="A109" s="25">
        <v>107</v>
      </c>
      <c r="B109" s="25" t="s">
        <v>1104</v>
      </c>
      <c r="C109" s="34" t="s">
        <v>1121</v>
      </c>
      <c r="D109" s="35">
        <v>163</v>
      </c>
      <c r="E109" s="58"/>
      <c r="F109" s="100">
        <v>163</v>
      </c>
      <c r="G109" s="59">
        <f t="shared" si="4"/>
        <v>163</v>
      </c>
      <c r="H109" s="59"/>
      <c r="I109" s="59">
        <f t="shared" si="5"/>
        <v>163</v>
      </c>
      <c r="J109" s="58"/>
    </row>
    <row r="110" s="1" customFormat="1" ht="20" customHeight="1" spans="1:10">
      <c r="A110" s="25">
        <v>108</v>
      </c>
      <c r="B110" s="25" t="s">
        <v>1104</v>
      </c>
      <c r="C110" s="34" t="s">
        <v>1122</v>
      </c>
      <c r="D110" s="35">
        <v>147.3</v>
      </c>
      <c r="E110" s="58"/>
      <c r="F110" s="100">
        <v>147.3</v>
      </c>
      <c r="G110" s="59">
        <f t="shared" si="4"/>
        <v>147.3</v>
      </c>
      <c r="H110" s="59"/>
      <c r="I110" s="59">
        <f t="shared" si="5"/>
        <v>147.3</v>
      </c>
      <c r="J110" s="58"/>
    </row>
    <row r="111" s="1" customFormat="1" ht="20" customHeight="1" spans="1:10">
      <c r="A111" s="25">
        <v>109</v>
      </c>
      <c r="B111" s="25" t="s">
        <v>1104</v>
      </c>
      <c r="C111" s="34" t="s">
        <v>1123</v>
      </c>
      <c r="D111" s="35">
        <v>139</v>
      </c>
      <c r="E111" s="58"/>
      <c r="F111" s="100">
        <v>139</v>
      </c>
      <c r="G111" s="59">
        <f t="shared" si="4"/>
        <v>139</v>
      </c>
      <c r="H111" s="59"/>
      <c r="I111" s="59">
        <f t="shared" si="5"/>
        <v>139</v>
      </c>
      <c r="J111" s="58"/>
    </row>
    <row r="112" s="1" customFormat="1" ht="20" customHeight="1" spans="1:10">
      <c r="A112" s="25">
        <v>110</v>
      </c>
      <c r="B112" s="25" t="s">
        <v>1104</v>
      </c>
      <c r="C112" s="34" t="s">
        <v>1124</v>
      </c>
      <c r="D112" s="35">
        <v>32</v>
      </c>
      <c r="E112" s="58"/>
      <c r="F112" s="100">
        <v>32</v>
      </c>
      <c r="G112" s="59">
        <f t="shared" si="4"/>
        <v>32</v>
      </c>
      <c r="H112" s="59"/>
      <c r="I112" s="59">
        <f t="shared" si="5"/>
        <v>32</v>
      </c>
      <c r="J112" s="58"/>
    </row>
    <row r="113" s="1" customFormat="1" ht="20" customHeight="1" spans="1:10">
      <c r="A113" s="25">
        <v>111</v>
      </c>
      <c r="B113" s="25" t="s">
        <v>1104</v>
      </c>
      <c r="C113" s="34" t="s">
        <v>1125</v>
      </c>
      <c r="D113" s="35">
        <v>69.95</v>
      </c>
      <c r="E113" s="58"/>
      <c r="F113" s="100">
        <v>69.95</v>
      </c>
      <c r="G113" s="59">
        <f t="shared" si="4"/>
        <v>69.95</v>
      </c>
      <c r="H113" s="59"/>
      <c r="I113" s="59">
        <f t="shared" si="5"/>
        <v>69.95</v>
      </c>
      <c r="J113" s="58"/>
    </row>
    <row r="114" s="1" customFormat="1" ht="30" customHeight="1" spans="1:10">
      <c r="A114" s="25">
        <v>112</v>
      </c>
      <c r="B114" s="25" t="s">
        <v>1104</v>
      </c>
      <c r="C114" s="34" t="s">
        <v>1126</v>
      </c>
      <c r="D114" s="35">
        <v>211</v>
      </c>
      <c r="E114" s="58"/>
      <c r="F114" s="100">
        <v>211</v>
      </c>
      <c r="G114" s="59">
        <f t="shared" si="4"/>
        <v>211</v>
      </c>
      <c r="H114" s="59"/>
      <c r="I114" s="59">
        <f t="shared" si="5"/>
        <v>211</v>
      </c>
      <c r="J114" s="58"/>
    </row>
    <row r="115" s="1" customFormat="1" ht="20" customHeight="1" spans="1:10">
      <c r="A115" s="25">
        <v>113</v>
      </c>
      <c r="B115" s="25" t="s">
        <v>1104</v>
      </c>
      <c r="C115" s="34" t="s">
        <v>1127</v>
      </c>
      <c r="D115" s="35">
        <v>165</v>
      </c>
      <c r="E115" s="58"/>
      <c r="F115" s="100">
        <v>165</v>
      </c>
      <c r="G115" s="59">
        <f t="shared" si="4"/>
        <v>165</v>
      </c>
      <c r="H115" s="59"/>
      <c r="I115" s="59">
        <f t="shared" si="5"/>
        <v>165</v>
      </c>
      <c r="J115" s="58"/>
    </row>
    <row r="116" s="1" customFormat="1" ht="30" customHeight="1" spans="1:10">
      <c r="A116" s="25">
        <v>114</v>
      </c>
      <c r="B116" s="25" t="s">
        <v>1104</v>
      </c>
      <c r="C116" s="34" t="s">
        <v>1128</v>
      </c>
      <c r="D116" s="35">
        <v>181</v>
      </c>
      <c r="E116" s="58"/>
      <c r="F116" s="100">
        <v>181</v>
      </c>
      <c r="G116" s="59">
        <f t="shared" si="4"/>
        <v>181</v>
      </c>
      <c r="H116" s="59">
        <v>181</v>
      </c>
      <c r="I116" s="59">
        <f t="shared" si="5"/>
        <v>181</v>
      </c>
      <c r="J116" s="58"/>
    </row>
    <row r="117" s="1" customFormat="1" ht="20" customHeight="1" spans="1:10">
      <c r="A117" s="25">
        <v>115</v>
      </c>
      <c r="B117" s="25" t="s">
        <v>1104</v>
      </c>
      <c r="C117" s="34" t="s">
        <v>1129</v>
      </c>
      <c r="D117" s="35">
        <v>38.5</v>
      </c>
      <c r="E117" s="58"/>
      <c r="F117" s="100">
        <v>38.5</v>
      </c>
      <c r="G117" s="59">
        <f t="shared" si="4"/>
        <v>38.5</v>
      </c>
      <c r="H117" s="59"/>
      <c r="I117" s="59">
        <f t="shared" si="5"/>
        <v>38.5</v>
      </c>
      <c r="J117" s="58"/>
    </row>
    <row r="118" s="1" customFormat="1" ht="20" customHeight="1" spans="1:10">
      <c r="A118" s="25">
        <v>116</v>
      </c>
      <c r="B118" s="25" t="s">
        <v>1104</v>
      </c>
      <c r="C118" s="34" t="s">
        <v>1130</v>
      </c>
      <c r="D118" s="35">
        <v>290.5</v>
      </c>
      <c r="E118" s="58"/>
      <c r="F118" s="100">
        <v>290.5</v>
      </c>
      <c r="G118" s="59">
        <f t="shared" si="4"/>
        <v>290.5</v>
      </c>
      <c r="H118" s="59"/>
      <c r="I118" s="59">
        <f t="shared" si="5"/>
        <v>290.5</v>
      </c>
      <c r="J118" s="58"/>
    </row>
    <row r="119" s="1" customFormat="1" ht="20" customHeight="1" spans="1:10">
      <c r="A119" s="25">
        <v>117</v>
      </c>
      <c r="B119" s="25" t="s">
        <v>1104</v>
      </c>
      <c r="C119" s="34" t="s">
        <v>1089</v>
      </c>
      <c r="D119" s="35">
        <v>139</v>
      </c>
      <c r="E119" s="58"/>
      <c r="F119" s="100">
        <v>50</v>
      </c>
      <c r="G119" s="59">
        <f t="shared" si="4"/>
        <v>50</v>
      </c>
      <c r="H119" s="59"/>
      <c r="I119" s="59">
        <f t="shared" si="5"/>
        <v>50</v>
      </c>
      <c r="J119" s="58"/>
    </row>
    <row r="120" s="1" customFormat="1" ht="20" customHeight="1" spans="1:10">
      <c r="A120" s="25">
        <v>118</v>
      </c>
      <c r="B120" s="25" t="s">
        <v>1104</v>
      </c>
      <c r="C120" s="34" t="s">
        <v>1131</v>
      </c>
      <c r="D120" s="35">
        <v>70</v>
      </c>
      <c r="E120" s="58"/>
      <c r="F120" s="100">
        <v>70</v>
      </c>
      <c r="G120" s="59">
        <f t="shared" si="4"/>
        <v>70</v>
      </c>
      <c r="H120" s="59"/>
      <c r="I120" s="59">
        <f t="shared" si="5"/>
        <v>70</v>
      </c>
      <c r="J120" s="58"/>
    </row>
    <row r="121" s="1" customFormat="1" ht="30" customHeight="1" spans="1:10">
      <c r="A121" s="25">
        <v>119</v>
      </c>
      <c r="B121" s="25" t="s">
        <v>1104</v>
      </c>
      <c r="C121" s="34" t="s">
        <v>1100</v>
      </c>
      <c r="D121" s="35">
        <v>212.64</v>
      </c>
      <c r="E121" s="58"/>
      <c r="F121" s="100">
        <v>212.64</v>
      </c>
      <c r="G121" s="59">
        <f t="shared" si="4"/>
        <v>212.64</v>
      </c>
      <c r="H121" s="59"/>
      <c r="I121" s="59">
        <f t="shared" si="5"/>
        <v>212.64</v>
      </c>
      <c r="J121" s="58"/>
    </row>
    <row r="122" s="1" customFormat="1" ht="30" customHeight="1" spans="1:10">
      <c r="A122" s="25">
        <v>120</v>
      </c>
      <c r="B122" s="25" t="s">
        <v>1132</v>
      </c>
      <c r="C122" s="34" t="s">
        <v>1133</v>
      </c>
      <c r="D122" s="35">
        <v>1333</v>
      </c>
      <c r="E122" s="58"/>
      <c r="F122" s="102">
        <v>1215.94</v>
      </c>
      <c r="G122" s="59">
        <f t="shared" si="4"/>
        <v>1215.94</v>
      </c>
      <c r="H122" s="59"/>
      <c r="I122" s="59">
        <f t="shared" si="5"/>
        <v>1215.94</v>
      </c>
      <c r="J122" s="58"/>
    </row>
    <row r="123" s="1" customFormat="1" ht="30" customHeight="1" spans="1:10">
      <c r="A123" s="25">
        <v>121</v>
      </c>
      <c r="B123" s="25" t="s">
        <v>1132</v>
      </c>
      <c r="C123" s="30" t="s">
        <v>1134</v>
      </c>
      <c r="D123" s="35">
        <v>218</v>
      </c>
      <c r="E123" s="58"/>
      <c r="F123" s="102">
        <v>220</v>
      </c>
      <c r="G123" s="59">
        <f t="shared" si="4"/>
        <v>220</v>
      </c>
      <c r="H123" s="59"/>
      <c r="I123" s="59">
        <f t="shared" si="5"/>
        <v>218</v>
      </c>
      <c r="J123" s="58">
        <v>2</v>
      </c>
    </row>
    <row r="124" s="1" customFormat="1" ht="60" customHeight="1" spans="1:10">
      <c r="A124" s="25">
        <v>122</v>
      </c>
      <c r="B124" s="25" t="s">
        <v>1132</v>
      </c>
      <c r="C124" s="30" t="s">
        <v>1135</v>
      </c>
      <c r="D124" s="35">
        <v>300</v>
      </c>
      <c r="E124" s="58"/>
      <c r="F124" s="102">
        <v>423</v>
      </c>
      <c r="G124" s="59">
        <f t="shared" si="4"/>
        <v>423</v>
      </c>
      <c r="H124" s="59"/>
      <c r="I124" s="59">
        <f t="shared" si="5"/>
        <v>40</v>
      </c>
      <c r="J124" s="58">
        <f>423-40</f>
        <v>383</v>
      </c>
    </row>
    <row r="125" s="1" customFormat="1" ht="20" customHeight="1" spans="1:10">
      <c r="A125" s="25">
        <v>123</v>
      </c>
      <c r="B125" s="25" t="s">
        <v>1132</v>
      </c>
      <c r="C125" s="34" t="s">
        <v>1136</v>
      </c>
      <c r="D125" s="35">
        <v>189</v>
      </c>
      <c r="E125" s="58"/>
      <c r="F125" s="102">
        <v>186.5</v>
      </c>
      <c r="G125" s="59">
        <f t="shared" si="4"/>
        <v>186.5</v>
      </c>
      <c r="H125" s="59"/>
      <c r="I125" s="59">
        <f t="shared" si="5"/>
        <v>186.5</v>
      </c>
      <c r="J125" s="58"/>
    </row>
    <row r="126" s="1" customFormat="1" ht="30" customHeight="1" spans="1:10">
      <c r="A126" s="25">
        <v>124</v>
      </c>
      <c r="B126" s="25" t="s">
        <v>1132</v>
      </c>
      <c r="C126" s="30" t="s">
        <v>1137</v>
      </c>
      <c r="D126" s="35">
        <v>594</v>
      </c>
      <c r="E126" s="58"/>
      <c r="F126" s="102">
        <v>602</v>
      </c>
      <c r="G126" s="59">
        <f t="shared" si="4"/>
        <v>602</v>
      </c>
      <c r="H126" s="59"/>
      <c r="I126" s="59">
        <f t="shared" si="5"/>
        <v>594</v>
      </c>
      <c r="J126" s="58">
        <v>8</v>
      </c>
    </row>
    <row r="127" s="1" customFormat="1" ht="30" customHeight="1" spans="1:10">
      <c r="A127" s="25">
        <v>125</v>
      </c>
      <c r="B127" s="25" t="s">
        <v>1132</v>
      </c>
      <c r="C127" s="30" t="s">
        <v>1138</v>
      </c>
      <c r="D127" s="35">
        <f>494-210+191-2.5</f>
        <v>472.5</v>
      </c>
      <c r="E127" s="58"/>
      <c r="F127" s="102">
        <v>491.68</v>
      </c>
      <c r="G127" s="59">
        <f t="shared" si="4"/>
        <v>491.68</v>
      </c>
      <c r="H127" s="59"/>
      <c r="I127" s="59">
        <f t="shared" si="5"/>
        <v>472.5</v>
      </c>
      <c r="J127" s="58">
        <f>19.18</f>
        <v>19.18</v>
      </c>
    </row>
    <row r="128" s="1" customFormat="1" ht="20" customHeight="1" spans="1:10">
      <c r="A128" s="25">
        <v>126</v>
      </c>
      <c r="B128" s="25" t="s">
        <v>1132</v>
      </c>
      <c r="C128" s="30" t="s">
        <v>1139</v>
      </c>
      <c r="D128" s="35">
        <v>119</v>
      </c>
      <c r="E128" s="58"/>
      <c r="F128" s="102">
        <v>119</v>
      </c>
      <c r="G128" s="59">
        <f t="shared" si="4"/>
        <v>119</v>
      </c>
      <c r="H128" s="59"/>
      <c r="I128" s="59">
        <f t="shared" si="5"/>
        <v>119</v>
      </c>
      <c r="J128" s="58"/>
    </row>
    <row r="129" s="1" customFormat="1" ht="30" customHeight="1" spans="1:10">
      <c r="A129" s="25">
        <v>127</v>
      </c>
      <c r="B129" s="25" t="s">
        <v>1132</v>
      </c>
      <c r="C129" s="30" t="s">
        <v>1140</v>
      </c>
      <c r="D129" s="35">
        <v>138</v>
      </c>
      <c r="E129" s="58"/>
      <c r="F129" s="102">
        <v>140</v>
      </c>
      <c r="G129" s="59">
        <f t="shared" si="4"/>
        <v>140</v>
      </c>
      <c r="H129" s="59"/>
      <c r="I129" s="59">
        <f t="shared" si="5"/>
        <v>138</v>
      </c>
      <c r="J129" s="58">
        <v>2</v>
      </c>
    </row>
    <row r="130" s="1" customFormat="1" ht="20" customHeight="1" spans="1:10">
      <c r="A130" s="25">
        <v>128</v>
      </c>
      <c r="B130" s="25" t="s">
        <v>1132</v>
      </c>
      <c r="C130" s="11" t="s">
        <v>1141</v>
      </c>
      <c r="D130" s="35">
        <v>461</v>
      </c>
      <c r="E130" s="58"/>
      <c r="F130" s="102">
        <v>461</v>
      </c>
      <c r="G130" s="59">
        <f t="shared" si="4"/>
        <v>461</v>
      </c>
      <c r="H130" s="59"/>
      <c r="I130" s="59">
        <f t="shared" si="5"/>
        <v>461</v>
      </c>
      <c r="J130" s="58"/>
    </row>
    <row r="131" s="1" customFormat="1" ht="20" customHeight="1" spans="1:10">
      <c r="A131" s="25">
        <v>129</v>
      </c>
      <c r="B131" s="25" t="s">
        <v>1132</v>
      </c>
      <c r="C131" s="11" t="s">
        <v>1142</v>
      </c>
      <c r="D131" s="35">
        <v>131</v>
      </c>
      <c r="E131" s="58"/>
      <c r="F131" s="102">
        <v>131</v>
      </c>
      <c r="G131" s="59">
        <f t="shared" si="4"/>
        <v>131</v>
      </c>
      <c r="H131" s="59"/>
      <c r="I131" s="59">
        <f t="shared" si="5"/>
        <v>131</v>
      </c>
      <c r="J131" s="58"/>
    </row>
    <row r="132" s="1" customFormat="1" ht="30" customHeight="1" spans="1:10">
      <c r="A132" s="25">
        <v>130</v>
      </c>
      <c r="B132" s="25" t="s">
        <v>1132</v>
      </c>
      <c r="C132" s="11" t="s">
        <v>1143</v>
      </c>
      <c r="D132" s="35">
        <v>843</v>
      </c>
      <c r="E132" s="58"/>
      <c r="F132" s="102">
        <v>846</v>
      </c>
      <c r="G132" s="59">
        <f t="shared" ref="G132:G195" si="6">F132</f>
        <v>846</v>
      </c>
      <c r="H132" s="59">
        <v>846</v>
      </c>
      <c r="I132" s="59">
        <f t="shared" si="5"/>
        <v>843</v>
      </c>
      <c r="J132" s="58">
        <v>3</v>
      </c>
    </row>
    <row r="133" s="1" customFormat="1" ht="20" customHeight="1" spans="1:10">
      <c r="A133" s="25">
        <v>131</v>
      </c>
      <c r="B133" s="25" t="s">
        <v>1132</v>
      </c>
      <c r="C133" s="11" t="s">
        <v>1144</v>
      </c>
      <c r="D133" s="35">
        <v>398</v>
      </c>
      <c r="E133" s="58"/>
      <c r="F133" s="102">
        <v>398</v>
      </c>
      <c r="G133" s="59">
        <f t="shared" si="6"/>
        <v>398</v>
      </c>
      <c r="H133" s="59">
        <v>398</v>
      </c>
      <c r="I133" s="59">
        <f t="shared" si="5"/>
        <v>398</v>
      </c>
      <c r="J133" s="58"/>
    </row>
    <row r="134" s="1" customFormat="1" ht="30" customHeight="1" spans="1:10">
      <c r="A134" s="25">
        <v>132</v>
      </c>
      <c r="B134" s="25" t="s">
        <v>1132</v>
      </c>
      <c r="C134" s="30" t="s">
        <v>1145</v>
      </c>
      <c r="D134" s="35">
        <v>169</v>
      </c>
      <c r="E134" s="58"/>
      <c r="F134" s="103">
        <v>170</v>
      </c>
      <c r="G134" s="59">
        <f t="shared" si="6"/>
        <v>170</v>
      </c>
      <c r="H134" s="59"/>
      <c r="I134" s="59">
        <f t="shared" si="5"/>
        <v>169</v>
      </c>
      <c r="J134" s="58">
        <v>1</v>
      </c>
    </row>
    <row r="135" s="1" customFormat="1" spans="1:10">
      <c r="A135" s="25">
        <v>133</v>
      </c>
      <c r="B135" s="25" t="s">
        <v>1132</v>
      </c>
      <c r="C135" s="30" t="s">
        <v>1146</v>
      </c>
      <c r="D135" s="35">
        <v>123</v>
      </c>
      <c r="E135" s="58"/>
      <c r="F135" s="102">
        <v>156</v>
      </c>
      <c r="G135" s="59">
        <f t="shared" si="6"/>
        <v>156</v>
      </c>
      <c r="H135" s="59"/>
      <c r="I135" s="59">
        <f t="shared" ref="I135:I198" si="7">G135-J135</f>
        <v>123</v>
      </c>
      <c r="J135" s="58">
        <v>33</v>
      </c>
    </row>
    <row r="136" s="1" customFormat="1" ht="60" customHeight="1" spans="1:10">
      <c r="A136" s="25">
        <v>134</v>
      </c>
      <c r="B136" s="25" t="s">
        <v>1132</v>
      </c>
      <c r="C136" s="30" t="s">
        <v>1147</v>
      </c>
      <c r="D136" s="35">
        <f>271+374+2.2-2.5</f>
        <v>644.7</v>
      </c>
      <c r="E136" s="58"/>
      <c r="F136" s="102">
        <v>665.78</v>
      </c>
      <c r="G136" s="59">
        <f t="shared" si="6"/>
        <v>665.78</v>
      </c>
      <c r="H136" s="59"/>
      <c r="I136" s="59">
        <f t="shared" si="7"/>
        <v>644.7</v>
      </c>
      <c r="J136" s="58">
        <f>2.5+18.58</f>
        <v>21.08</v>
      </c>
    </row>
    <row r="137" s="1" customFormat="1" ht="20" customHeight="1" spans="1:10">
      <c r="A137" s="25">
        <v>135</v>
      </c>
      <c r="B137" s="25" t="s">
        <v>1132</v>
      </c>
      <c r="C137" s="11" t="s">
        <v>1148</v>
      </c>
      <c r="D137" s="35">
        <v>186</v>
      </c>
      <c r="E137" s="58"/>
      <c r="F137" s="102">
        <v>102.04</v>
      </c>
      <c r="G137" s="59">
        <f t="shared" si="6"/>
        <v>102.04</v>
      </c>
      <c r="H137" s="59"/>
      <c r="I137" s="59">
        <f t="shared" si="7"/>
        <v>102.04</v>
      </c>
      <c r="J137" s="58"/>
    </row>
    <row r="138" s="1" customFormat="1" spans="1:10">
      <c r="A138" s="25">
        <v>136</v>
      </c>
      <c r="B138" s="25" t="s">
        <v>1132</v>
      </c>
      <c r="C138" s="11" t="s">
        <v>1149</v>
      </c>
      <c r="D138" s="35">
        <v>904</v>
      </c>
      <c r="E138" s="58"/>
      <c r="F138" s="102">
        <v>911</v>
      </c>
      <c r="G138" s="59">
        <f t="shared" si="6"/>
        <v>911</v>
      </c>
      <c r="H138" s="59">
        <v>911</v>
      </c>
      <c r="I138" s="59">
        <f t="shared" si="7"/>
        <v>904</v>
      </c>
      <c r="J138" s="58">
        <v>7</v>
      </c>
    </row>
    <row r="139" s="1" customFormat="1" ht="45" customHeight="1" spans="1:10">
      <c r="A139" s="25">
        <v>137</v>
      </c>
      <c r="B139" s="25" t="s">
        <v>1132</v>
      </c>
      <c r="C139" s="34" t="s">
        <v>1150</v>
      </c>
      <c r="D139" s="35">
        <v>471.23</v>
      </c>
      <c r="E139" s="58"/>
      <c r="F139" s="102">
        <v>471.23</v>
      </c>
      <c r="G139" s="59">
        <f t="shared" si="6"/>
        <v>471.23</v>
      </c>
      <c r="H139" s="59"/>
      <c r="I139" s="59">
        <f t="shared" si="7"/>
        <v>471.23</v>
      </c>
      <c r="J139" s="58"/>
    </row>
    <row r="140" s="1" customFormat="1" spans="1:10">
      <c r="A140" s="25">
        <v>138</v>
      </c>
      <c r="B140" s="25" t="s">
        <v>1132</v>
      </c>
      <c r="C140" s="34" t="s">
        <v>1151</v>
      </c>
      <c r="D140" s="35">
        <f>4+210</f>
        <v>214</v>
      </c>
      <c r="E140" s="58"/>
      <c r="F140" s="102">
        <v>219.35</v>
      </c>
      <c r="G140" s="59">
        <f t="shared" si="6"/>
        <v>219.35</v>
      </c>
      <c r="H140" s="59"/>
      <c r="I140" s="59">
        <f t="shared" si="7"/>
        <v>214</v>
      </c>
      <c r="J140" s="58">
        <v>5.35</v>
      </c>
    </row>
    <row r="141" s="1" customFormat="1" ht="20" customHeight="1" spans="1:10">
      <c r="A141" s="25">
        <v>139</v>
      </c>
      <c r="B141" s="25" t="s">
        <v>1132</v>
      </c>
      <c r="C141" s="34" t="s">
        <v>1152</v>
      </c>
      <c r="D141" s="35">
        <v>170</v>
      </c>
      <c r="E141" s="58"/>
      <c r="F141" s="102">
        <v>173</v>
      </c>
      <c r="G141" s="59">
        <f t="shared" si="6"/>
        <v>173</v>
      </c>
      <c r="H141" s="59"/>
      <c r="I141" s="59">
        <f t="shared" si="7"/>
        <v>170</v>
      </c>
      <c r="J141" s="58">
        <v>3</v>
      </c>
    </row>
    <row r="142" s="1" customFormat="1" ht="30" customHeight="1" spans="1:10">
      <c r="A142" s="25">
        <v>140</v>
      </c>
      <c r="B142" s="25" t="s">
        <v>1132</v>
      </c>
      <c r="C142" s="11" t="s">
        <v>1153</v>
      </c>
      <c r="D142" s="35">
        <v>499.7</v>
      </c>
      <c r="E142" s="58"/>
      <c r="F142" s="102">
        <v>478.4</v>
      </c>
      <c r="G142" s="59">
        <f t="shared" si="6"/>
        <v>478.4</v>
      </c>
      <c r="H142" s="59">
        <v>478</v>
      </c>
      <c r="I142" s="59">
        <f t="shared" si="7"/>
        <v>478.4</v>
      </c>
      <c r="J142" s="58"/>
    </row>
    <row r="143" s="1" customFormat="1" ht="30" customHeight="1" spans="1:10">
      <c r="A143" s="25">
        <v>141</v>
      </c>
      <c r="B143" s="25" t="s">
        <v>1132</v>
      </c>
      <c r="C143" s="11" t="s">
        <v>1154</v>
      </c>
      <c r="D143" s="35">
        <v>225</v>
      </c>
      <c r="E143" s="58"/>
      <c r="F143" s="59">
        <v>228</v>
      </c>
      <c r="G143" s="59">
        <f t="shared" si="6"/>
        <v>228</v>
      </c>
      <c r="H143" s="59">
        <v>228</v>
      </c>
      <c r="I143" s="59">
        <f t="shared" si="7"/>
        <v>225</v>
      </c>
      <c r="J143" s="58">
        <v>3</v>
      </c>
    </row>
    <row r="144" s="1" customFormat="1" spans="1:10">
      <c r="A144" s="25">
        <v>142</v>
      </c>
      <c r="B144" s="25" t="s">
        <v>1132</v>
      </c>
      <c r="C144" s="11" t="s">
        <v>1155</v>
      </c>
      <c r="D144" s="35">
        <v>400</v>
      </c>
      <c r="E144" s="58"/>
      <c r="F144" s="59">
        <v>403</v>
      </c>
      <c r="G144" s="59">
        <f t="shared" si="6"/>
        <v>403</v>
      </c>
      <c r="H144" s="59">
        <v>403</v>
      </c>
      <c r="I144" s="59">
        <f t="shared" si="7"/>
        <v>400</v>
      </c>
      <c r="J144" s="58">
        <v>3</v>
      </c>
    </row>
    <row r="145" s="1" customFormat="1" ht="20" customHeight="1" spans="1:10">
      <c r="A145" s="25">
        <v>143</v>
      </c>
      <c r="B145" s="25" t="s">
        <v>1132</v>
      </c>
      <c r="C145" s="30" t="s">
        <v>1156</v>
      </c>
      <c r="D145" s="35">
        <v>282</v>
      </c>
      <c r="E145" s="58"/>
      <c r="F145" s="104">
        <v>282</v>
      </c>
      <c r="G145" s="59">
        <f t="shared" si="6"/>
        <v>282</v>
      </c>
      <c r="H145" s="59"/>
      <c r="I145" s="59">
        <f t="shared" si="7"/>
        <v>282</v>
      </c>
      <c r="J145" s="58"/>
    </row>
    <row r="146" s="1" customFormat="1" ht="20" customHeight="1" spans="1:10">
      <c r="A146" s="25">
        <v>144</v>
      </c>
      <c r="B146" s="25" t="s">
        <v>1132</v>
      </c>
      <c r="C146" s="30" t="s">
        <v>1157</v>
      </c>
      <c r="D146" s="35">
        <v>275</v>
      </c>
      <c r="E146" s="58"/>
      <c r="F146" s="102">
        <v>275</v>
      </c>
      <c r="G146" s="59">
        <f t="shared" si="6"/>
        <v>275</v>
      </c>
      <c r="H146" s="59"/>
      <c r="I146" s="59">
        <f t="shared" si="7"/>
        <v>275</v>
      </c>
      <c r="J146" s="58"/>
    </row>
    <row r="147" s="1" customFormat="1" ht="45" customHeight="1" spans="1:10">
      <c r="A147" s="25">
        <v>145</v>
      </c>
      <c r="B147" s="25" t="s">
        <v>1132</v>
      </c>
      <c r="C147" s="34" t="s">
        <v>1158</v>
      </c>
      <c r="D147" s="35">
        <v>152.82</v>
      </c>
      <c r="E147" s="58"/>
      <c r="F147" s="102">
        <v>152.82</v>
      </c>
      <c r="G147" s="59">
        <f t="shared" si="6"/>
        <v>152.82</v>
      </c>
      <c r="H147" s="59"/>
      <c r="I147" s="59">
        <f t="shared" si="7"/>
        <v>152.82</v>
      </c>
      <c r="J147" s="58"/>
    </row>
    <row r="148" s="1" customFormat="1" ht="45" customHeight="1" spans="1:10">
      <c r="A148" s="25">
        <v>146</v>
      </c>
      <c r="B148" s="25" t="s">
        <v>1132</v>
      </c>
      <c r="C148" s="34" t="s">
        <v>1159</v>
      </c>
      <c r="D148" s="35">
        <v>185.18</v>
      </c>
      <c r="E148" s="58"/>
      <c r="F148" s="102">
        <v>185.18</v>
      </c>
      <c r="G148" s="59">
        <f t="shared" si="6"/>
        <v>185.18</v>
      </c>
      <c r="H148" s="59"/>
      <c r="I148" s="59">
        <f t="shared" si="7"/>
        <v>185.18</v>
      </c>
      <c r="J148" s="58"/>
    </row>
    <row r="149" s="1" customFormat="1" ht="20" customHeight="1" spans="1:10">
      <c r="A149" s="25">
        <v>147</v>
      </c>
      <c r="B149" s="25" t="s">
        <v>1132</v>
      </c>
      <c r="C149" s="11" t="s">
        <v>1160</v>
      </c>
      <c r="D149" s="35">
        <v>359</v>
      </c>
      <c r="E149" s="58"/>
      <c r="F149" s="59">
        <v>182</v>
      </c>
      <c r="G149" s="59">
        <f t="shared" si="6"/>
        <v>182</v>
      </c>
      <c r="H149" s="59"/>
      <c r="I149" s="59">
        <f t="shared" si="7"/>
        <v>182</v>
      </c>
      <c r="J149" s="58"/>
    </row>
    <row r="150" s="1" customFormat="1" ht="20" customHeight="1" spans="1:10">
      <c r="A150" s="25">
        <v>148</v>
      </c>
      <c r="B150" s="25" t="s">
        <v>1132</v>
      </c>
      <c r="C150" s="11" t="s">
        <v>1161</v>
      </c>
      <c r="D150" s="35">
        <v>5.7</v>
      </c>
      <c r="E150" s="58"/>
      <c r="F150" s="59">
        <v>5.7</v>
      </c>
      <c r="G150" s="59">
        <f t="shared" si="6"/>
        <v>5.7</v>
      </c>
      <c r="H150" s="59"/>
      <c r="I150" s="59">
        <f t="shared" si="7"/>
        <v>5.7</v>
      </c>
      <c r="J150" s="58"/>
    </row>
    <row r="151" s="1" customFormat="1" ht="20" customHeight="1" spans="1:10">
      <c r="A151" s="25">
        <v>149</v>
      </c>
      <c r="B151" s="25" t="s">
        <v>1132</v>
      </c>
      <c r="C151" s="11" t="s">
        <v>1162</v>
      </c>
      <c r="D151" s="35">
        <v>2.7</v>
      </c>
      <c r="E151" s="58"/>
      <c r="F151" s="59">
        <v>2.7</v>
      </c>
      <c r="G151" s="59">
        <f t="shared" si="6"/>
        <v>2.7</v>
      </c>
      <c r="H151" s="59"/>
      <c r="I151" s="59">
        <f t="shared" si="7"/>
        <v>2.7</v>
      </c>
      <c r="J151" s="58"/>
    </row>
    <row r="152" s="1" customFormat="1" ht="20" customHeight="1" spans="1:10">
      <c r="A152" s="25">
        <v>150</v>
      </c>
      <c r="B152" s="25" t="s">
        <v>1132</v>
      </c>
      <c r="C152" s="11" t="s">
        <v>1163</v>
      </c>
      <c r="D152" s="35">
        <v>2.5</v>
      </c>
      <c r="E152" s="58"/>
      <c r="F152" s="59">
        <v>2.5</v>
      </c>
      <c r="G152" s="59">
        <f t="shared" si="6"/>
        <v>2.5</v>
      </c>
      <c r="H152" s="59"/>
      <c r="I152" s="59">
        <f t="shared" si="7"/>
        <v>2.5</v>
      </c>
      <c r="J152" s="58"/>
    </row>
    <row r="153" s="1" customFormat="1" ht="20" customHeight="1" spans="1:10">
      <c r="A153" s="25">
        <v>151</v>
      </c>
      <c r="B153" s="25" t="s">
        <v>1132</v>
      </c>
      <c r="C153" s="11" t="s">
        <v>1164</v>
      </c>
      <c r="D153" s="35">
        <v>3.6</v>
      </c>
      <c r="E153" s="58"/>
      <c r="F153" s="59">
        <v>3.6</v>
      </c>
      <c r="G153" s="59">
        <f t="shared" si="6"/>
        <v>3.6</v>
      </c>
      <c r="H153" s="59"/>
      <c r="I153" s="59">
        <f t="shared" si="7"/>
        <v>3.6</v>
      </c>
      <c r="J153" s="58"/>
    </row>
    <row r="154" s="1" customFormat="1" ht="20" customHeight="1" spans="1:10">
      <c r="A154" s="25">
        <v>152</v>
      </c>
      <c r="B154" s="25" t="s">
        <v>1132</v>
      </c>
      <c r="C154" s="11" t="s">
        <v>1165</v>
      </c>
      <c r="D154" s="35">
        <v>4</v>
      </c>
      <c r="E154" s="58"/>
      <c r="F154" s="59">
        <v>7</v>
      </c>
      <c r="G154" s="59">
        <f t="shared" si="6"/>
        <v>7</v>
      </c>
      <c r="H154" s="59"/>
      <c r="I154" s="59">
        <f t="shared" si="7"/>
        <v>4</v>
      </c>
      <c r="J154" s="58">
        <v>3</v>
      </c>
    </row>
    <row r="155" s="1" customFormat="1" ht="20" customHeight="1" spans="1:10">
      <c r="A155" s="25">
        <v>153</v>
      </c>
      <c r="B155" s="25" t="s">
        <v>1132</v>
      </c>
      <c r="C155" s="11" t="s">
        <v>1166</v>
      </c>
      <c r="D155" s="35">
        <v>2.7</v>
      </c>
      <c r="E155" s="58"/>
      <c r="F155" s="59">
        <v>2.7</v>
      </c>
      <c r="G155" s="59">
        <f t="shared" si="6"/>
        <v>2.7</v>
      </c>
      <c r="H155" s="59"/>
      <c r="I155" s="59">
        <f t="shared" si="7"/>
        <v>2.7</v>
      </c>
      <c r="J155" s="58"/>
    </row>
    <row r="156" s="1" customFormat="1" ht="20" customHeight="1" spans="1:10">
      <c r="A156" s="25">
        <v>154</v>
      </c>
      <c r="B156" s="25" t="s">
        <v>1132</v>
      </c>
      <c r="C156" s="11" t="s">
        <v>1167</v>
      </c>
      <c r="D156" s="35">
        <v>3.4</v>
      </c>
      <c r="E156" s="58"/>
      <c r="F156" s="59">
        <v>3.4</v>
      </c>
      <c r="G156" s="59">
        <f t="shared" si="6"/>
        <v>3.4</v>
      </c>
      <c r="H156" s="59"/>
      <c r="I156" s="59">
        <f t="shared" si="7"/>
        <v>3.4</v>
      </c>
      <c r="J156" s="58"/>
    </row>
    <row r="157" s="1" customFormat="1" ht="20" customHeight="1" spans="1:10">
      <c r="A157" s="25">
        <v>155</v>
      </c>
      <c r="B157" s="25" t="s">
        <v>1132</v>
      </c>
      <c r="C157" s="11" t="s">
        <v>1168</v>
      </c>
      <c r="D157" s="35">
        <v>3</v>
      </c>
      <c r="E157" s="58"/>
      <c r="F157" s="59">
        <v>4.2</v>
      </c>
      <c r="G157" s="59">
        <f t="shared" si="6"/>
        <v>4.2</v>
      </c>
      <c r="H157" s="59"/>
      <c r="I157" s="59">
        <f t="shared" si="7"/>
        <v>3</v>
      </c>
      <c r="J157" s="58">
        <v>1.2</v>
      </c>
    </row>
    <row r="158" s="1" customFormat="1" ht="20" customHeight="1" spans="1:10">
      <c r="A158" s="25">
        <v>156</v>
      </c>
      <c r="B158" s="25" t="s">
        <v>1132</v>
      </c>
      <c r="C158" s="11" t="s">
        <v>1169</v>
      </c>
      <c r="D158" s="35">
        <v>2.2</v>
      </c>
      <c r="E158" s="58"/>
      <c r="F158" s="59">
        <v>2.2</v>
      </c>
      <c r="G158" s="59">
        <f t="shared" si="6"/>
        <v>2.2</v>
      </c>
      <c r="H158" s="59"/>
      <c r="I158" s="59">
        <f t="shared" si="7"/>
        <v>2.2</v>
      </c>
      <c r="J158" s="58"/>
    </row>
    <row r="159" s="1" customFormat="1" ht="20" customHeight="1" spans="1:10">
      <c r="A159" s="25">
        <v>157</v>
      </c>
      <c r="B159" s="25" t="s">
        <v>1132</v>
      </c>
      <c r="C159" s="11" t="s">
        <v>1170</v>
      </c>
      <c r="D159" s="35">
        <v>1.5</v>
      </c>
      <c r="E159" s="58"/>
      <c r="F159" s="59">
        <v>1.5</v>
      </c>
      <c r="G159" s="59">
        <f t="shared" si="6"/>
        <v>1.5</v>
      </c>
      <c r="H159" s="59"/>
      <c r="I159" s="59">
        <f t="shared" si="7"/>
        <v>1.5</v>
      </c>
      <c r="J159" s="58"/>
    </row>
    <row r="160" s="1" customFormat="1" ht="20" customHeight="1" spans="1:10">
      <c r="A160" s="25">
        <v>158</v>
      </c>
      <c r="B160" s="25" t="s">
        <v>1132</v>
      </c>
      <c r="C160" s="30" t="s">
        <v>1171</v>
      </c>
      <c r="D160" s="35"/>
      <c r="E160" s="58"/>
      <c r="F160" s="105">
        <v>7.5</v>
      </c>
      <c r="G160" s="59">
        <f t="shared" si="6"/>
        <v>7.5</v>
      </c>
      <c r="H160" s="59"/>
      <c r="I160" s="59">
        <f t="shared" si="7"/>
        <v>0</v>
      </c>
      <c r="J160" s="58">
        <v>7.5</v>
      </c>
    </row>
    <row r="161" s="1" customFormat="1" ht="20" customHeight="1" spans="1:10">
      <c r="A161" s="25">
        <v>159</v>
      </c>
      <c r="B161" s="25" t="s">
        <v>1132</v>
      </c>
      <c r="C161" s="11" t="s">
        <v>1172</v>
      </c>
      <c r="D161" s="35"/>
      <c r="E161" s="58"/>
      <c r="F161" s="59">
        <v>2</v>
      </c>
      <c r="G161" s="59">
        <f t="shared" si="6"/>
        <v>2</v>
      </c>
      <c r="H161" s="59"/>
      <c r="I161" s="59">
        <f t="shared" si="7"/>
        <v>0</v>
      </c>
      <c r="J161" s="58">
        <v>2</v>
      </c>
    </row>
    <row r="162" s="1" customFormat="1" ht="20" customHeight="1" spans="1:10">
      <c r="A162" s="25">
        <v>160</v>
      </c>
      <c r="B162" s="25" t="s">
        <v>1132</v>
      </c>
      <c r="C162" s="11" t="s">
        <v>1173</v>
      </c>
      <c r="D162" s="35"/>
      <c r="E162" s="58"/>
      <c r="F162" s="59">
        <v>1.6</v>
      </c>
      <c r="G162" s="59">
        <f t="shared" si="6"/>
        <v>1.6</v>
      </c>
      <c r="H162" s="59"/>
      <c r="I162" s="59">
        <f t="shared" si="7"/>
        <v>0</v>
      </c>
      <c r="J162" s="58">
        <v>1.6</v>
      </c>
    </row>
    <row r="163" s="1" customFormat="1" ht="20" customHeight="1" spans="1:10">
      <c r="A163" s="25">
        <v>161</v>
      </c>
      <c r="B163" s="25" t="s">
        <v>1174</v>
      </c>
      <c r="C163" s="34" t="s">
        <v>1175</v>
      </c>
      <c r="D163" s="35">
        <v>80.49</v>
      </c>
      <c r="E163" s="58"/>
      <c r="F163" s="102">
        <v>80.49</v>
      </c>
      <c r="G163" s="59">
        <f t="shared" si="6"/>
        <v>80.49</v>
      </c>
      <c r="H163" s="59"/>
      <c r="I163" s="59">
        <f t="shared" si="7"/>
        <v>80.49</v>
      </c>
      <c r="J163" s="58"/>
    </row>
    <row r="164" s="1" customFormat="1" ht="20" customHeight="1" spans="1:10">
      <c r="A164" s="25">
        <v>162</v>
      </c>
      <c r="B164" s="25" t="s">
        <v>1174</v>
      </c>
      <c r="C164" s="34" t="s">
        <v>1176</v>
      </c>
      <c r="D164" s="35">
        <v>131</v>
      </c>
      <c r="E164" s="58"/>
      <c r="F164" s="102">
        <v>131</v>
      </c>
      <c r="G164" s="59">
        <f t="shared" si="6"/>
        <v>131</v>
      </c>
      <c r="H164" s="59"/>
      <c r="I164" s="59">
        <f t="shared" si="7"/>
        <v>131</v>
      </c>
      <c r="J164" s="58"/>
    </row>
    <row r="165" s="1" customFormat="1" ht="20" customHeight="1" spans="1:10">
      <c r="A165" s="25">
        <v>163</v>
      </c>
      <c r="B165" s="25" t="s">
        <v>1174</v>
      </c>
      <c r="C165" s="34" t="s">
        <v>1177</v>
      </c>
      <c r="D165" s="35">
        <v>105</v>
      </c>
      <c r="E165" s="58"/>
      <c r="F165" s="102">
        <v>105</v>
      </c>
      <c r="G165" s="59">
        <f t="shared" si="6"/>
        <v>105</v>
      </c>
      <c r="H165" s="59"/>
      <c r="I165" s="59">
        <f t="shared" si="7"/>
        <v>0</v>
      </c>
      <c r="J165" s="58">
        <v>105</v>
      </c>
    </row>
    <row r="166" s="1" customFormat="1" ht="20" customHeight="1" spans="1:10">
      <c r="A166" s="25">
        <v>164</v>
      </c>
      <c r="B166" s="25" t="s">
        <v>1174</v>
      </c>
      <c r="C166" s="34" t="s">
        <v>1178</v>
      </c>
      <c r="D166" s="35">
        <v>104</v>
      </c>
      <c r="E166" s="58"/>
      <c r="F166" s="102">
        <v>104</v>
      </c>
      <c r="G166" s="59">
        <f t="shared" si="6"/>
        <v>104</v>
      </c>
      <c r="H166" s="59"/>
      <c r="I166" s="59">
        <f t="shared" si="7"/>
        <v>104</v>
      </c>
      <c r="J166" s="58"/>
    </row>
    <row r="167" s="1" customFormat="1" ht="20" customHeight="1" spans="1:10">
      <c r="A167" s="25">
        <v>165</v>
      </c>
      <c r="B167" s="25" t="s">
        <v>1174</v>
      </c>
      <c r="C167" s="34" t="s">
        <v>1179</v>
      </c>
      <c r="D167" s="35">
        <v>35</v>
      </c>
      <c r="E167" s="58"/>
      <c r="F167" s="102">
        <v>35</v>
      </c>
      <c r="G167" s="59">
        <f t="shared" si="6"/>
        <v>35</v>
      </c>
      <c r="H167" s="59"/>
      <c r="I167" s="59">
        <f t="shared" si="7"/>
        <v>35</v>
      </c>
      <c r="J167" s="58"/>
    </row>
    <row r="168" s="1" customFormat="1" ht="20" customHeight="1" spans="1:10">
      <c r="A168" s="25">
        <v>166</v>
      </c>
      <c r="B168" s="25" t="s">
        <v>1174</v>
      </c>
      <c r="C168" s="34" t="s">
        <v>1180</v>
      </c>
      <c r="D168" s="35">
        <v>228.3</v>
      </c>
      <c r="E168" s="58"/>
      <c r="F168" s="102">
        <v>228.3</v>
      </c>
      <c r="G168" s="59">
        <f t="shared" si="6"/>
        <v>228.3</v>
      </c>
      <c r="H168" s="59">
        <v>228</v>
      </c>
      <c r="I168" s="59">
        <f t="shared" si="7"/>
        <v>228.3</v>
      </c>
      <c r="J168" s="58"/>
    </row>
    <row r="169" s="1" customFormat="1" ht="20" customHeight="1" spans="1:10">
      <c r="A169" s="25">
        <v>167</v>
      </c>
      <c r="B169" s="25" t="s">
        <v>1174</v>
      </c>
      <c r="C169" s="34" t="s">
        <v>1181</v>
      </c>
      <c r="D169" s="35">
        <v>508.2</v>
      </c>
      <c r="E169" s="58"/>
      <c r="F169" s="102">
        <v>508.2</v>
      </c>
      <c r="G169" s="59">
        <f t="shared" si="6"/>
        <v>508.2</v>
      </c>
      <c r="H169" s="59">
        <v>508</v>
      </c>
      <c r="I169" s="59">
        <f t="shared" si="7"/>
        <v>508.2</v>
      </c>
      <c r="J169" s="58"/>
    </row>
    <row r="170" s="1" customFormat="1" ht="30" customHeight="1" spans="1:10">
      <c r="A170" s="25">
        <v>168</v>
      </c>
      <c r="B170" s="25" t="s">
        <v>1174</v>
      </c>
      <c r="C170" s="34" t="s">
        <v>1182</v>
      </c>
      <c r="D170" s="35">
        <v>60</v>
      </c>
      <c r="E170" s="58"/>
      <c r="F170" s="102">
        <v>60</v>
      </c>
      <c r="G170" s="59">
        <f t="shared" si="6"/>
        <v>60</v>
      </c>
      <c r="H170" s="59"/>
      <c r="I170" s="59">
        <f t="shared" si="7"/>
        <v>60</v>
      </c>
      <c r="J170" s="58"/>
    </row>
    <row r="171" s="1" customFormat="1" ht="20" customHeight="1" spans="1:10">
      <c r="A171" s="25">
        <v>169</v>
      </c>
      <c r="B171" s="25" t="s">
        <v>1174</v>
      </c>
      <c r="C171" s="34" t="s">
        <v>1183</v>
      </c>
      <c r="D171" s="35">
        <v>880.2</v>
      </c>
      <c r="E171" s="58"/>
      <c r="F171" s="102">
        <v>208.62</v>
      </c>
      <c r="G171" s="59">
        <f t="shared" si="6"/>
        <v>208.62</v>
      </c>
      <c r="H171" s="59"/>
      <c r="I171" s="59">
        <f t="shared" si="7"/>
        <v>208.62</v>
      </c>
      <c r="J171" s="58"/>
    </row>
    <row r="172" s="1" customFormat="1" ht="20" customHeight="1" spans="1:10">
      <c r="A172" s="25">
        <v>170</v>
      </c>
      <c r="B172" s="25" t="s">
        <v>1184</v>
      </c>
      <c r="C172" s="30" t="s">
        <v>1185</v>
      </c>
      <c r="D172" s="35">
        <v>496.7</v>
      </c>
      <c r="E172" s="58"/>
      <c r="F172" s="59">
        <v>496.7</v>
      </c>
      <c r="G172" s="59">
        <f t="shared" si="6"/>
        <v>496.7</v>
      </c>
      <c r="H172" s="59">
        <v>496.7</v>
      </c>
      <c r="I172" s="59">
        <f t="shared" si="7"/>
        <v>496.7</v>
      </c>
      <c r="J172" s="58"/>
    </row>
    <row r="173" s="1" customFormat="1" ht="20" customHeight="1" spans="1:10">
      <c r="A173" s="25">
        <v>171</v>
      </c>
      <c r="B173" s="25" t="s">
        <v>1184</v>
      </c>
      <c r="C173" s="30" t="s">
        <v>1186</v>
      </c>
      <c r="D173" s="35">
        <v>121.38</v>
      </c>
      <c r="E173" s="58"/>
      <c r="F173" s="59">
        <v>121.38</v>
      </c>
      <c r="G173" s="59">
        <f t="shared" si="6"/>
        <v>121.38</v>
      </c>
      <c r="H173" s="59">
        <v>121</v>
      </c>
      <c r="I173" s="59">
        <f t="shared" si="7"/>
        <v>121.38</v>
      </c>
      <c r="J173" s="58"/>
    </row>
    <row r="174" s="1" customFormat="1" ht="20" customHeight="1" spans="1:10">
      <c r="A174" s="25">
        <v>172</v>
      </c>
      <c r="B174" s="25" t="s">
        <v>1184</v>
      </c>
      <c r="C174" s="30" t="s">
        <v>1187</v>
      </c>
      <c r="D174" s="35">
        <v>16</v>
      </c>
      <c r="E174" s="58"/>
      <c r="F174" s="59">
        <v>16</v>
      </c>
      <c r="G174" s="59">
        <f t="shared" si="6"/>
        <v>16</v>
      </c>
      <c r="H174" s="59"/>
      <c r="I174" s="59">
        <f t="shared" si="7"/>
        <v>16</v>
      </c>
      <c r="J174" s="58"/>
    </row>
    <row r="175" s="94" customFormat="1" ht="20" customHeight="1" spans="1:10">
      <c r="A175" s="25">
        <v>173</v>
      </c>
      <c r="B175" s="25" t="s">
        <v>1184</v>
      </c>
      <c r="C175" s="30" t="s">
        <v>1188</v>
      </c>
      <c r="D175" s="35">
        <v>150</v>
      </c>
      <c r="E175" s="58"/>
      <c r="F175" s="59">
        <v>150</v>
      </c>
      <c r="G175" s="59">
        <f t="shared" si="6"/>
        <v>150</v>
      </c>
      <c r="H175" s="59"/>
      <c r="I175" s="59">
        <f t="shared" si="7"/>
        <v>150</v>
      </c>
      <c r="J175" s="58"/>
    </row>
    <row r="176" s="1" customFormat="1" ht="20" customHeight="1" spans="1:10">
      <c r="A176" s="25">
        <v>174</v>
      </c>
      <c r="B176" s="25" t="s">
        <v>1184</v>
      </c>
      <c r="C176" s="30" t="s">
        <v>1189</v>
      </c>
      <c r="D176" s="35">
        <v>640.48</v>
      </c>
      <c r="E176" s="58"/>
      <c r="F176" s="59">
        <v>640.48</v>
      </c>
      <c r="G176" s="59">
        <f t="shared" si="6"/>
        <v>640.48</v>
      </c>
      <c r="H176" s="59">
        <v>640.48</v>
      </c>
      <c r="I176" s="59">
        <f t="shared" si="7"/>
        <v>640.48</v>
      </c>
      <c r="J176" s="58"/>
    </row>
    <row r="177" s="1" customFormat="1" ht="20" customHeight="1" spans="1:10">
      <c r="A177" s="25">
        <v>175</v>
      </c>
      <c r="B177" s="25" t="s">
        <v>1184</v>
      </c>
      <c r="C177" s="30" t="s">
        <v>1190</v>
      </c>
      <c r="D177" s="35">
        <v>535</v>
      </c>
      <c r="E177" s="58"/>
      <c r="F177" s="59">
        <v>535</v>
      </c>
      <c r="G177" s="59">
        <f t="shared" si="6"/>
        <v>535</v>
      </c>
      <c r="H177" s="59">
        <v>535</v>
      </c>
      <c r="I177" s="59">
        <f t="shared" si="7"/>
        <v>535</v>
      </c>
      <c r="J177" s="58"/>
    </row>
    <row r="178" s="94" customFormat="1" ht="20" customHeight="1" spans="1:10">
      <c r="A178" s="25">
        <v>176</v>
      </c>
      <c r="B178" s="25" t="s">
        <v>1184</v>
      </c>
      <c r="C178" s="30" t="s">
        <v>1191</v>
      </c>
      <c r="D178" s="35">
        <v>141</v>
      </c>
      <c r="E178" s="58"/>
      <c r="F178" s="59">
        <v>141</v>
      </c>
      <c r="G178" s="59">
        <f t="shared" si="6"/>
        <v>141</v>
      </c>
      <c r="H178" s="59"/>
      <c r="I178" s="59">
        <f t="shared" si="7"/>
        <v>141</v>
      </c>
      <c r="J178" s="58"/>
    </row>
    <row r="179" s="1" customFormat="1" ht="20" customHeight="1" spans="1:10">
      <c r="A179" s="25">
        <v>177</v>
      </c>
      <c r="B179" s="25" t="s">
        <v>1184</v>
      </c>
      <c r="C179" s="30" t="s">
        <v>1192</v>
      </c>
      <c r="D179" s="35">
        <v>314</v>
      </c>
      <c r="E179" s="58"/>
      <c r="F179" s="59">
        <v>314</v>
      </c>
      <c r="G179" s="59">
        <f t="shared" si="6"/>
        <v>314</v>
      </c>
      <c r="H179" s="59"/>
      <c r="I179" s="59">
        <f t="shared" si="7"/>
        <v>314</v>
      </c>
      <c r="J179" s="58"/>
    </row>
    <row r="180" s="1" customFormat="1" ht="20" customHeight="1" spans="1:10">
      <c r="A180" s="25">
        <v>178</v>
      </c>
      <c r="B180" s="25" t="s">
        <v>1184</v>
      </c>
      <c r="C180" s="30" t="s">
        <v>1193</v>
      </c>
      <c r="D180" s="35">
        <v>582.53</v>
      </c>
      <c r="E180" s="58"/>
      <c r="F180" s="59">
        <v>162.53</v>
      </c>
      <c r="G180" s="59">
        <f t="shared" si="6"/>
        <v>162.53</v>
      </c>
      <c r="H180" s="59"/>
      <c r="I180" s="59">
        <f t="shared" si="7"/>
        <v>162.53</v>
      </c>
      <c r="J180" s="58"/>
    </row>
    <row r="181" s="1" customFormat="1" ht="20" customHeight="1" spans="1:10">
      <c r="A181" s="25">
        <v>179</v>
      </c>
      <c r="B181" s="25" t="s">
        <v>1184</v>
      </c>
      <c r="C181" s="30" t="s">
        <v>1194</v>
      </c>
      <c r="D181" s="35">
        <v>116</v>
      </c>
      <c r="E181" s="58"/>
      <c r="F181" s="59">
        <v>116</v>
      </c>
      <c r="G181" s="59">
        <f t="shared" si="6"/>
        <v>116</v>
      </c>
      <c r="H181" s="59"/>
      <c r="I181" s="59">
        <f t="shared" si="7"/>
        <v>116</v>
      </c>
      <c r="J181" s="58"/>
    </row>
    <row r="182" s="1" customFormat="1" ht="20" customHeight="1" spans="1:10">
      <c r="A182" s="25">
        <v>180</v>
      </c>
      <c r="B182" s="25" t="s">
        <v>1184</v>
      </c>
      <c r="C182" s="30" t="s">
        <v>1195</v>
      </c>
      <c r="D182" s="35">
        <v>174</v>
      </c>
      <c r="E182" s="58"/>
      <c r="F182" s="59">
        <v>174</v>
      </c>
      <c r="G182" s="59">
        <f t="shared" si="6"/>
        <v>174</v>
      </c>
      <c r="H182" s="59"/>
      <c r="I182" s="59">
        <f t="shared" si="7"/>
        <v>174</v>
      </c>
      <c r="J182" s="58"/>
    </row>
    <row r="183" s="1" customFormat="1" ht="20" customHeight="1" spans="1:10">
      <c r="A183" s="25">
        <v>181</v>
      </c>
      <c r="B183" s="25" t="s">
        <v>1184</v>
      </c>
      <c r="C183" s="30" t="s">
        <v>1196</v>
      </c>
      <c r="D183" s="35">
        <v>1383.53</v>
      </c>
      <c r="E183" s="58"/>
      <c r="F183" s="59">
        <v>1203.53</v>
      </c>
      <c r="G183" s="59">
        <f t="shared" si="6"/>
        <v>1203.53</v>
      </c>
      <c r="H183" s="59">
        <v>1383.53</v>
      </c>
      <c r="I183" s="59">
        <f t="shared" si="7"/>
        <v>1203.53</v>
      </c>
      <c r="J183" s="58"/>
    </row>
    <row r="184" s="1" customFormat="1" ht="20" customHeight="1" spans="1:10">
      <c r="A184" s="25">
        <v>182</v>
      </c>
      <c r="B184" s="25" t="s">
        <v>1184</v>
      </c>
      <c r="C184" s="30" t="s">
        <v>1197</v>
      </c>
      <c r="D184" s="35">
        <v>230.97</v>
      </c>
      <c r="E184" s="58"/>
      <c r="F184" s="59">
        <v>0.97</v>
      </c>
      <c r="G184" s="59">
        <f t="shared" si="6"/>
        <v>0.97</v>
      </c>
      <c r="H184" s="59"/>
      <c r="I184" s="59">
        <f t="shared" si="7"/>
        <v>0.97</v>
      </c>
      <c r="J184" s="58"/>
    </row>
    <row r="185" s="1" customFormat="1" ht="20" customHeight="1" spans="1:10">
      <c r="A185" s="25">
        <v>183</v>
      </c>
      <c r="B185" s="25" t="s">
        <v>1184</v>
      </c>
      <c r="C185" s="30" t="s">
        <v>1198</v>
      </c>
      <c r="D185" s="35">
        <v>19.7</v>
      </c>
      <c r="E185" s="58"/>
      <c r="F185" s="59">
        <v>19.7</v>
      </c>
      <c r="G185" s="59">
        <f t="shared" si="6"/>
        <v>19.7</v>
      </c>
      <c r="H185" s="59"/>
      <c r="I185" s="59">
        <f t="shared" si="7"/>
        <v>19.7</v>
      </c>
      <c r="J185" s="58"/>
    </row>
    <row r="186" s="1" customFormat="1" ht="20" customHeight="1" spans="1:10">
      <c r="A186" s="25">
        <v>184</v>
      </c>
      <c r="B186" s="25" t="s">
        <v>1184</v>
      </c>
      <c r="C186" s="30" t="s">
        <v>1199</v>
      </c>
      <c r="D186" s="35">
        <v>139</v>
      </c>
      <c r="E186" s="58"/>
      <c r="F186" s="59">
        <v>139</v>
      </c>
      <c r="G186" s="59">
        <f t="shared" si="6"/>
        <v>139</v>
      </c>
      <c r="H186" s="59"/>
      <c r="I186" s="59">
        <f t="shared" si="7"/>
        <v>139</v>
      </c>
      <c r="J186" s="58"/>
    </row>
    <row r="187" s="1" customFormat="1" ht="20" customHeight="1" spans="1:10">
      <c r="A187" s="25">
        <v>185</v>
      </c>
      <c r="B187" s="25" t="s">
        <v>1184</v>
      </c>
      <c r="C187" s="30" t="s">
        <v>1200</v>
      </c>
      <c r="D187" s="35">
        <v>164.6</v>
      </c>
      <c r="E187" s="58"/>
      <c r="F187" s="59">
        <v>164.6</v>
      </c>
      <c r="G187" s="59">
        <f t="shared" si="6"/>
        <v>164.6</v>
      </c>
      <c r="H187" s="59"/>
      <c r="I187" s="59">
        <f t="shared" si="7"/>
        <v>164.6</v>
      </c>
      <c r="J187" s="58"/>
    </row>
    <row r="188" s="1" customFormat="1" ht="20" customHeight="1" spans="1:10">
      <c r="A188" s="25">
        <v>186</v>
      </c>
      <c r="B188" s="25" t="s">
        <v>1184</v>
      </c>
      <c r="C188" s="30" t="s">
        <v>1201</v>
      </c>
      <c r="D188" s="35">
        <v>304.36</v>
      </c>
      <c r="E188" s="58"/>
      <c r="F188" s="59">
        <v>304.36</v>
      </c>
      <c r="G188" s="59">
        <f t="shared" si="6"/>
        <v>304.36</v>
      </c>
      <c r="H188" s="59"/>
      <c r="I188" s="59">
        <f t="shared" si="7"/>
        <v>304.36</v>
      </c>
      <c r="J188" s="58"/>
    </row>
    <row r="189" s="1" customFormat="1" ht="20" customHeight="1" spans="1:10">
      <c r="A189" s="25">
        <v>187</v>
      </c>
      <c r="B189" s="25" t="s">
        <v>1184</v>
      </c>
      <c r="C189" s="30" t="s">
        <v>1086</v>
      </c>
      <c r="D189" s="35">
        <v>65</v>
      </c>
      <c r="E189" s="58"/>
      <c r="F189" s="59">
        <v>65</v>
      </c>
      <c r="G189" s="59">
        <f t="shared" si="6"/>
        <v>65</v>
      </c>
      <c r="H189" s="59"/>
      <c r="I189" s="59">
        <f t="shared" si="7"/>
        <v>65</v>
      </c>
      <c r="J189" s="58"/>
    </row>
    <row r="190" s="1" customFormat="1" ht="20" customHeight="1" spans="1:10">
      <c r="A190" s="25">
        <v>188</v>
      </c>
      <c r="B190" s="25" t="s">
        <v>1184</v>
      </c>
      <c r="C190" s="30" t="s">
        <v>1202</v>
      </c>
      <c r="D190" s="35">
        <v>57</v>
      </c>
      <c r="E190" s="58"/>
      <c r="F190" s="59">
        <v>57</v>
      </c>
      <c r="G190" s="59">
        <f t="shared" si="6"/>
        <v>57</v>
      </c>
      <c r="H190" s="59"/>
      <c r="I190" s="59">
        <f t="shared" si="7"/>
        <v>57</v>
      </c>
      <c r="J190" s="58"/>
    </row>
    <row r="191" s="1" customFormat="1" ht="20" customHeight="1" spans="1:10">
      <c r="A191" s="25">
        <v>189</v>
      </c>
      <c r="B191" s="25" t="s">
        <v>1184</v>
      </c>
      <c r="C191" s="30" t="s">
        <v>1203</v>
      </c>
      <c r="D191" s="35">
        <v>35</v>
      </c>
      <c r="E191" s="58"/>
      <c r="F191" s="59">
        <v>35</v>
      </c>
      <c r="G191" s="59">
        <f t="shared" si="6"/>
        <v>35</v>
      </c>
      <c r="H191" s="59"/>
      <c r="I191" s="59">
        <f t="shared" si="7"/>
        <v>35</v>
      </c>
      <c r="J191" s="58"/>
    </row>
    <row r="192" s="1" customFormat="1" ht="20" customHeight="1" spans="1:10">
      <c r="A192" s="25">
        <v>190</v>
      </c>
      <c r="B192" s="25" t="s">
        <v>1184</v>
      </c>
      <c r="C192" s="30" t="s">
        <v>1204</v>
      </c>
      <c r="D192" s="35">
        <v>92</v>
      </c>
      <c r="E192" s="58"/>
      <c r="F192" s="59">
        <v>92</v>
      </c>
      <c r="G192" s="59">
        <f t="shared" si="6"/>
        <v>92</v>
      </c>
      <c r="H192" s="59"/>
      <c r="I192" s="59">
        <f t="shared" si="7"/>
        <v>92</v>
      </c>
      <c r="J192" s="58"/>
    </row>
    <row r="193" s="1" customFormat="1" ht="20" customHeight="1" spans="1:10">
      <c r="A193" s="25">
        <v>191</v>
      </c>
      <c r="B193" s="25" t="s">
        <v>1184</v>
      </c>
      <c r="C193" s="30" t="s">
        <v>1205</v>
      </c>
      <c r="D193" s="35">
        <v>70</v>
      </c>
      <c r="E193" s="58"/>
      <c r="F193" s="59">
        <v>70</v>
      </c>
      <c r="G193" s="59">
        <f t="shared" si="6"/>
        <v>70</v>
      </c>
      <c r="H193" s="59"/>
      <c r="I193" s="59">
        <f t="shared" si="7"/>
        <v>70</v>
      </c>
      <c r="J193" s="58"/>
    </row>
    <row r="194" s="1" customFormat="1" ht="20" customHeight="1" spans="1:10">
      <c r="A194" s="25">
        <v>192</v>
      </c>
      <c r="B194" s="25" t="s">
        <v>1184</v>
      </c>
      <c r="C194" s="30" t="s">
        <v>1206</v>
      </c>
      <c r="D194" s="35">
        <v>482</v>
      </c>
      <c r="E194" s="58"/>
      <c r="F194" s="59">
        <v>297</v>
      </c>
      <c r="G194" s="59">
        <f t="shared" si="6"/>
        <v>297</v>
      </c>
      <c r="H194" s="59"/>
      <c r="I194" s="59">
        <f t="shared" si="7"/>
        <v>297</v>
      </c>
      <c r="J194" s="58"/>
    </row>
    <row r="195" s="1" customFormat="1" ht="20" customHeight="1" spans="1:10">
      <c r="A195" s="25">
        <v>193</v>
      </c>
      <c r="B195" s="25" t="s">
        <v>1184</v>
      </c>
      <c r="C195" s="30" t="s">
        <v>1207</v>
      </c>
      <c r="D195" s="35">
        <v>140</v>
      </c>
      <c r="E195" s="58"/>
      <c r="F195" s="59">
        <v>140</v>
      </c>
      <c r="G195" s="59">
        <f t="shared" si="6"/>
        <v>140</v>
      </c>
      <c r="H195" s="59"/>
      <c r="I195" s="59">
        <f t="shared" si="7"/>
        <v>140</v>
      </c>
      <c r="J195" s="58"/>
    </row>
    <row r="196" s="1" customFormat="1" ht="20" customHeight="1" spans="1:10">
      <c r="A196" s="25">
        <v>194</v>
      </c>
      <c r="B196" s="25" t="s">
        <v>1184</v>
      </c>
      <c r="C196" s="30" t="s">
        <v>1208</v>
      </c>
      <c r="D196" s="35">
        <v>178</v>
      </c>
      <c r="E196" s="58"/>
      <c r="F196" s="59">
        <v>178</v>
      </c>
      <c r="G196" s="59">
        <f t="shared" ref="G196:G259" si="8">F196</f>
        <v>178</v>
      </c>
      <c r="H196" s="59"/>
      <c r="I196" s="59">
        <f t="shared" si="7"/>
        <v>178</v>
      </c>
      <c r="J196" s="58"/>
    </row>
    <row r="197" s="1" customFormat="1" ht="20" customHeight="1" spans="1:10">
      <c r="A197" s="25">
        <v>195</v>
      </c>
      <c r="B197" s="25" t="s">
        <v>1184</v>
      </c>
      <c r="C197" s="30" t="s">
        <v>1209</v>
      </c>
      <c r="D197" s="35">
        <v>451.02</v>
      </c>
      <c r="E197" s="58"/>
      <c r="F197" s="59">
        <v>451.02</v>
      </c>
      <c r="G197" s="59">
        <f t="shared" si="8"/>
        <v>451.02</v>
      </c>
      <c r="H197" s="59"/>
      <c r="I197" s="59">
        <f t="shared" si="7"/>
        <v>451.02</v>
      </c>
      <c r="J197" s="58"/>
    </row>
    <row r="198" s="1" customFormat="1" ht="20" customHeight="1" spans="1:10">
      <c r="A198" s="25">
        <v>196</v>
      </c>
      <c r="B198" s="25" t="s">
        <v>1184</v>
      </c>
      <c r="C198" s="30" t="s">
        <v>1210</v>
      </c>
      <c r="D198" s="35">
        <v>193</v>
      </c>
      <c r="E198" s="58"/>
      <c r="F198" s="59">
        <v>193</v>
      </c>
      <c r="G198" s="59">
        <f t="shared" si="8"/>
        <v>193</v>
      </c>
      <c r="H198" s="59">
        <v>193</v>
      </c>
      <c r="I198" s="59">
        <f t="shared" si="7"/>
        <v>193</v>
      </c>
      <c r="J198" s="58"/>
    </row>
    <row r="199" s="1" customFormat="1" ht="20" customHeight="1" spans="1:10">
      <c r="A199" s="25">
        <v>197</v>
      </c>
      <c r="B199" s="25" t="s">
        <v>1184</v>
      </c>
      <c r="C199" s="30" t="s">
        <v>1037</v>
      </c>
      <c r="D199" s="35">
        <v>205.19</v>
      </c>
      <c r="E199" s="58"/>
      <c r="F199" s="59">
        <v>205.19</v>
      </c>
      <c r="G199" s="59">
        <f t="shared" si="8"/>
        <v>205.19</v>
      </c>
      <c r="H199" s="59"/>
      <c r="I199" s="59">
        <f t="shared" ref="I199:I262" si="9">G199-J199</f>
        <v>205.19</v>
      </c>
      <c r="J199" s="58"/>
    </row>
    <row r="200" s="1" customFormat="1" ht="20" customHeight="1" spans="1:10">
      <c r="A200" s="25">
        <v>198</v>
      </c>
      <c r="B200" s="25" t="s">
        <v>1184</v>
      </c>
      <c r="C200" s="30" t="s">
        <v>1211</v>
      </c>
      <c r="D200" s="35">
        <v>103</v>
      </c>
      <c r="E200" s="58"/>
      <c r="F200" s="59">
        <v>103</v>
      </c>
      <c r="G200" s="59">
        <f t="shared" si="8"/>
        <v>103</v>
      </c>
      <c r="H200" s="59"/>
      <c r="I200" s="59">
        <f t="shared" si="9"/>
        <v>103</v>
      </c>
      <c r="J200" s="58"/>
    </row>
    <row r="201" s="1" customFormat="1" ht="20" customHeight="1" spans="1:10">
      <c r="A201" s="25">
        <v>199</v>
      </c>
      <c r="B201" s="25" t="s">
        <v>1184</v>
      </c>
      <c r="C201" s="30" t="s">
        <v>1212</v>
      </c>
      <c r="D201" s="35">
        <v>64</v>
      </c>
      <c r="E201" s="58"/>
      <c r="F201" s="59">
        <v>64</v>
      </c>
      <c r="G201" s="59">
        <f t="shared" si="8"/>
        <v>64</v>
      </c>
      <c r="H201" s="59"/>
      <c r="I201" s="59">
        <f t="shared" si="9"/>
        <v>64</v>
      </c>
      <c r="J201" s="58"/>
    </row>
    <row r="202" s="1" customFormat="1" ht="20" customHeight="1" spans="1:10">
      <c r="A202" s="25">
        <v>200</v>
      </c>
      <c r="B202" s="25" t="s">
        <v>1184</v>
      </c>
      <c r="C202" s="30" t="s">
        <v>1213</v>
      </c>
      <c r="D202" s="35">
        <v>6.4</v>
      </c>
      <c r="E202" s="58"/>
      <c r="F202" s="59">
        <v>6.4</v>
      </c>
      <c r="G202" s="59">
        <f t="shared" si="8"/>
        <v>6.4</v>
      </c>
      <c r="H202" s="59"/>
      <c r="I202" s="59">
        <f t="shared" si="9"/>
        <v>6.4</v>
      </c>
      <c r="J202" s="58"/>
    </row>
    <row r="203" s="1" customFormat="1" ht="20" customHeight="1" spans="1:10">
      <c r="A203" s="25">
        <v>201</v>
      </c>
      <c r="B203" s="25" t="s">
        <v>1184</v>
      </c>
      <c r="C203" s="30" t="s">
        <v>1214</v>
      </c>
      <c r="D203" s="35">
        <v>123.87</v>
      </c>
      <c r="E203" s="58"/>
      <c r="F203" s="59">
        <v>123.87</v>
      </c>
      <c r="G203" s="59">
        <f t="shared" si="8"/>
        <v>123.87</v>
      </c>
      <c r="H203" s="59"/>
      <c r="I203" s="59">
        <f t="shared" si="9"/>
        <v>123.87</v>
      </c>
      <c r="J203" s="58"/>
    </row>
    <row r="204" s="1" customFormat="1" ht="20" customHeight="1" spans="1:10">
      <c r="A204" s="25">
        <v>202</v>
      </c>
      <c r="B204" s="25" t="s">
        <v>1184</v>
      </c>
      <c r="C204" s="30" t="s">
        <v>1215</v>
      </c>
      <c r="D204" s="35">
        <v>197</v>
      </c>
      <c r="E204" s="58"/>
      <c r="F204" s="59">
        <v>197</v>
      </c>
      <c r="G204" s="59">
        <f t="shared" si="8"/>
        <v>197</v>
      </c>
      <c r="H204" s="59"/>
      <c r="I204" s="59">
        <f t="shared" si="9"/>
        <v>197</v>
      </c>
      <c r="J204" s="58"/>
    </row>
    <row r="205" s="1" customFormat="1" ht="20" customHeight="1" spans="1:10">
      <c r="A205" s="25">
        <v>203</v>
      </c>
      <c r="B205" s="25" t="s">
        <v>1184</v>
      </c>
      <c r="C205" s="30" t="s">
        <v>1216</v>
      </c>
      <c r="D205" s="35">
        <v>181</v>
      </c>
      <c r="E205" s="58"/>
      <c r="F205" s="59">
        <v>181</v>
      </c>
      <c r="G205" s="59">
        <f t="shared" si="8"/>
        <v>181</v>
      </c>
      <c r="H205" s="59"/>
      <c r="I205" s="59">
        <f t="shared" si="9"/>
        <v>181</v>
      </c>
      <c r="J205" s="58"/>
    </row>
    <row r="206" s="1" customFormat="1" ht="20" customHeight="1" spans="1:10">
      <c r="A206" s="25">
        <v>204</v>
      </c>
      <c r="B206" s="25" t="s">
        <v>1184</v>
      </c>
      <c r="C206" s="30" t="s">
        <v>1217</v>
      </c>
      <c r="D206" s="35">
        <v>4.6</v>
      </c>
      <c r="E206" s="58"/>
      <c r="F206" s="59">
        <v>4.6</v>
      </c>
      <c r="G206" s="59">
        <f t="shared" si="8"/>
        <v>4.6</v>
      </c>
      <c r="H206" s="59"/>
      <c r="I206" s="59">
        <f t="shared" si="9"/>
        <v>4.6</v>
      </c>
      <c r="J206" s="58"/>
    </row>
    <row r="207" s="1" customFormat="1" ht="20" customHeight="1" spans="1:10">
      <c r="A207" s="25">
        <v>205</v>
      </c>
      <c r="B207" s="25" t="s">
        <v>1184</v>
      </c>
      <c r="C207" s="30" t="s">
        <v>1218</v>
      </c>
      <c r="D207" s="35">
        <v>5.3</v>
      </c>
      <c r="E207" s="58"/>
      <c r="F207" s="59">
        <v>5.3</v>
      </c>
      <c r="G207" s="59">
        <f t="shared" si="8"/>
        <v>5.3</v>
      </c>
      <c r="H207" s="59"/>
      <c r="I207" s="59">
        <f t="shared" si="9"/>
        <v>5.3</v>
      </c>
      <c r="J207" s="58"/>
    </row>
    <row r="208" s="1" customFormat="1" ht="20" customHeight="1" spans="1:10">
      <c r="A208" s="25">
        <v>206</v>
      </c>
      <c r="B208" s="25" t="s">
        <v>1184</v>
      </c>
      <c r="C208" s="30" t="s">
        <v>1219</v>
      </c>
      <c r="D208" s="35">
        <v>5.6</v>
      </c>
      <c r="E208" s="58"/>
      <c r="F208" s="59">
        <v>5.6</v>
      </c>
      <c r="G208" s="59">
        <f t="shared" si="8"/>
        <v>5.6</v>
      </c>
      <c r="H208" s="59"/>
      <c r="I208" s="59">
        <f t="shared" si="9"/>
        <v>5.6</v>
      </c>
      <c r="J208" s="58"/>
    </row>
    <row r="209" s="1" customFormat="1" ht="20" customHeight="1" spans="1:10">
      <c r="A209" s="25">
        <v>207</v>
      </c>
      <c r="B209" s="25" t="s">
        <v>1184</v>
      </c>
      <c r="C209" s="30" t="s">
        <v>1056</v>
      </c>
      <c r="D209" s="35">
        <v>108</v>
      </c>
      <c r="E209" s="58"/>
      <c r="F209" s="59">
        <v>108</v>
      </c>
      <c r="G209" s="59">
        <f t="shared" si="8"/>
        <v>108</v>
      </c>
      <c r="H209" s="59"/>
      <c r="I209" s="59">
        <f t="shared" si="9"/>
        <v>108</v>
      </c>
      <c r="J209" s="58"/>
    </row>
    <row r="210" s="1" customFormat="1" ht="20" customHeight="1" spans="1:10">
      <c r="A210" s="25">
        <v>208</v>
      </c>
      <c r="B210" s="25" t="s">
        <v>1184</v>
      </c>
      <c r="C210" s="30" t="s">
        <v>1220</v>
      </c>
      <c r="D210" s="35">
        <v>14.5</v>
      </c>
      <c r="E210" s="58"/>
      <c r="F210" s="59">
        <v>14.5</v>
      </c>
      <c r="G210" s="59">
        <f t="shared" si="8"/>
        <v>14.5</v>
      </c>
      <c r="H210" s="59"/>
      <c r="I210" s="59">
        <f t="shared" si="9"/>
        <v>14.5</v>
      </c>
      <c r="J210" s="58"/>
    </row>
    <row r="211" s="1" customFormat="1" ht="20" customHeight="1" spans="1:10">
      <c r="A211" s="25">
        <v>209</v>
      </c>
      <c r="B211" s="25" t="s">
        <v>1184</v>
      </c>
      <c r="C211" s="30" t="s">
        <v>1221</v>
      </c>
      <c r="D211" s="35">
        <v>9.77</v>
      </c>
      <c r="E211" s="58"/>
      <c r="F211" s="59">
        <v>9.77</v>
      </c>
      <c r="G211" s="59">
        <f t="shared" si="8"/>
        <v>9.77</v>
      </c>
      <c r="H211" s="59"/>
      <c r="I211" s="59">
        <f t="shared" si="9"/>
        <v>9.77</v>
      </c>
      <c r="J211" s="58"/>
    </row>
    <row r="212" s="1" customFormat="1" ht="20" customHeight="1" spans="1:10">
      <c r="A212" s="25">
        <v>210</v>
      </c>
      <c r="B212" s="25" t="s">
        <v>1184</v>
      </c>
      <c r="C212" s="30" t="s">
        <v>1222</v>
      </c>
      <c r="D212" s="35">
        <v>6.3</v>
      </c>
      <c r="E212" s="58"/>
      <c r="F212" s="59">
        <v>6.3</v>
      </c>
      <c r="G212" s="59">
        <f t="shared" si="8"/>
        <v>6.3</v>
      </c>
      <c r="H212" s="59"/>
      <c r="I212" s="59">
        <f t="shared" si="9"/>
        <v>6.3</v>
      </c>
      <c r="J212" s="58"/>
    </row>
    <row r="213" s="1" customFormat="1" ht="20" customHeight="1" spans="1:10">
      <c r="A213" s="25">
        <v>211</v>
      </c>
      <c r="B213" s="25" t="s">
        <v>1184</v>
      </c>
      <c r="C213" s="30" t="s">
        <v>1223</v>
      </c>
      <c r="D213" s="35">
        <v>1.3</v>
      </c>
      <c r="E213" s="58"/>
      <c r="F213" s="59">
        <v>1.3</v>
      </c>
      <c r="G213" s="59">
        <f t="shared" si="8"/>
        <v>1.3</v>
      </c>
      <c r="H213" s="59"/>
      <c r="I213" s="59">
        <f t="shared" si="9"/>
        <v>1.3</v>
      </c>
      <c r="J213" s="58"/>
    </row>
    <row r="214" s="1" customFormat="1" ht="20" customHeight="1" spans="1:10">
      <c r="A214" s="25">
        <v>212</v>
      </c>
      <c r="B214" s="25" t="s">
        <v>1184</v>
      </c>
      <c r="C214" s="30" t="s">
        <v>1224</v>
      </c>
      <c r="D214" s="35">
        <v>8</v>
      </c>
      <c r="E214" s="58"/>
      <c r="F214" s="59">
        <v>8</v>
      </c>
      <c r="G214" s="59">
        <f t="shared" si="8"/>
        <v>8</v>
      </c>
      <c r="H214" s="59"/>
      <c r="I214" s="59">
        <f t="shared" si="9"/>
        <v>8</v>
      </c>
      <c r="J214" s="58"/>
    </row>
    <row r="215" s="1" customFormat="1" ht="20" customHeight="1" spans="1:10">
      <c r="A215" s="25">
        <v>213</v>
      </c>
      <c r="B215" s="25" t="s">
        <v>1184</v>
      </c>
      <c r="C215" s="30" t="s">
        <v>1225</v>
      </c>
      <c r="D215" s="35">
        <v>290</v>
      </c>
      <c r="E215" s="58"/>
      <c r="F215" s="59">
        <v>290</v>
      </c>
      <c r="G215" s="59">
        <f t="shared" si="8"/>
        <v>290</v>
      </c>
      <c r="H215" s="59"/>
      <c r="I215" s="59">
        <f t="shared" si="9"/>
        <v>290</v>
      </c>
      <c r="J215" s="58"/>
    </row>
    <row r="216" s="1" customFormat="1" ht="20" customHeight="1" spans="1:10">
      <c r="A216" s="25">
        <v>214</v>
      </c>
      <c r="B216" s="25" t="s">
        <v>1184</v>
      </c>
      <c r="C216" s="30" t="s">
        <v>1226</v>
      </c>
      <c r="D216" s="35">
        <v>210</v>
      </c>
      <c r="E216" s="58"/>
      <c r="F216" s="59">
        <v>210</v>
      </c>
      <c r="G216" s="59">
        <f t="shared" si="8"/>
        <v>210</v>
      </c>
      <c r="H216" s="59"/>
      <c r="I216" s="59">
        <f t="shared" si="9"/>
        <v>210</v>
      </c>
      <c r="J216" s="58"/>
    </row>
    <row r="217" s="1" customFormat="1" ht="20" customHeight="1" spans="1:10">
      <c r="A217" s="25">
        <v>215</v>
      </c>
      <c r="B217" s="25" t="s">
        <v>1184</v>
      </c>
      <c r="C217" s="30" t="s">
        <v>1227</v>
      </c>
      <c r="D217" s="35">
        <v>79</v>
      </c>
      <c r="E217" s="58"/>
      <c r="F217" s="59">
        <v>79</v>
      </c>
      <c r="G217" s="59">
        <f t="shared" si="8"/>
        <v>79</v>
      </c>
      <c r="H217" s="59"/>
      <c r="I217" s="59">
        <f t="shared" si="9"/>
        <v>79</v>
      </c>
      <c r="J217" s="58"/>
    </row>
    <row r="218" s="1" customFormat="1" ht="20" customHeight="1" spans="1:10">
      <c r="A218" s="25">
        <v>216</v>
      </c>
      <c r="B218" s="25" t="s">
        <v>1184</v>
      </c>
      <c r="C218" s="30" t="s">
        <v>1228</v>
      </c>
      <c r="D218" s="35">
        <v>185</v>
      </c>
      <c r="E218" s="58"/>
      <c r="F218" s="59">
        <v>185</v>
      </c>
      <c r="G218" s="59">
        <f t="shared" si="8"/>
        <v>185</v>
      </c>
      <c r="H218" s="59"/>
      <c r="I218" s="59">
        <f t="shared" si="9"/>
        <v>185</v>
      </c>
      <c r="J218" s="58"/>
    </row>
    <row r="219" s="1" customFormat="1" ht="20" customHeight="1" spans="1:10">
      <c r="A219" s="25">
        <v>217</v>
      </c>
      <c r="B219" s="25" t="s">
        <v>1229</v>
      </c>
      <c r="C219" s="30" t="s">
        <v>1230</v>
      </c>
      <c r="D219" s="35">
        <v>422</v>
      </c>
      <c r="E219" s="58"/>
      <c r="F219" s="102">
        <v>422</v>
      </c>
      <c r="G219" s="59">
        <f t="shared" si="8"/>
        <v>422</v>
      </c>
      <c r="H219" s="59"/>
      <c r="I219" s="59">
        <f t="shared" si="9"/>
        <v>422</v>
      </c>
      <c r="J219" s="58"/>
    </row>
    <row r="220" s="1" customFormat="1" ht="20" customHeight="1" spans="1:10">
      <c r="A220" s="25">
        <v>218</v>
      </c>
      <c r="B220" s="25" t="s">
        <v>1229</v>
      </c>
      <c r="C220" s="30" t="s">
        <v>1231</v>
      </c>
      <c r="D220" s="35">
        <v>202</v>
      </c>
      <c r="E220" s="58"/>
      <c r="F220" s="102">
        <v>202</v>
      </c>
      <c r="G220" s="59">
        <f t="shared" si="8"/>
        <v>202</v>
      </c>
      <c r="H220" s="59"/>
      <c r="I220" s="59">
        <f t="shared" si="9"/>
        <v>202</v>
      </c>
      <c r="J220" s="58"/>
    </row>
    <row r="221" s="1" customFormat="1" ht="20" customHeight="1" spans="1:10">
      <c r="A221" s="25">
        <v>219</v>
      </c>
      <c r="B221" s="25" t="s">
        <v>1229</v>
      </c>
      <c r="C221" s="30" t="s">
        <v>1232</v>
      </c>
      <c r="D221" s="35">
        <v>178.1</v>
      </c>
      <c r="E221" s="58"/>
      <c r="F221" s="102">
        <v>178.1</v>
      </c>
      <c r="G221" s="59">
        <f t="shared" si="8"/>
        <v>178.1</v>
      </c>
      <c r="H221" s="59"/>
      <c r="I221" s="59">
        <f t="shared" si="9"/>
        <v>178.1</v>
      </c>
      <c r="J221" s="58"/>
    </row>
    <row r="222" s="1" customFormat="1" ht="20" customHeight="1" spans="1:10">
      <c r="A222" s="25">
        <v>220</v>
      </c>
      <c r="B222" s="25" t="s">
        <v>1229</v>
      </c>
      <c r="C222" s="30" t="s">
        <v>1216</v>
      </c>
      <c r="D222" s="35">
        <v>230</v>
      </c>
      <c r="E222" s="58"/>
      <c r="F222" s="102">
        <v>230</v>
      </c>
      <c r="G222" s="59">
        <f t="shared" si="8"/>
        <v>230</v>
      </c>
      <c r="H222" s="59"/>
      <c r="I222" s="59">
        <f t="shared" si="9"/>
        <v>230</v>
      </c>
      <c r="J222" s="58"/>
    </row>
    <row r="223" s="1" customFormat="1" ht="20" customHeight="1" spans="1:10">
      <c r="A223" s="25">
        <v>221</v>
      </c>
      <c r="B223" s="25" t="s">
        <v>1229</v>
      </c>
      <c r="C223" s="30" t="s">
        <v>1233</v>
      </c>
      <c r="D223" s="35">
        <v>438</v>
      </c>
      <c r="E223" s="58"/>
      <c r="F223" s="102">
        <v>438</v>
      </c>
      <c r="G223" s="59">
        <f t="shared" si="8"/>
        <v>438</v>
      </c>
      <c r="H223" s="59"/>
      <c r="I223" s="59">
        <f t="shared" si="9"/>
        <v>438</v>
      </c>
      <c r="J223" s="58"/>
    </row>
    <row r="224" s="1" customFormat="1" ht="20" customHeight="1" spans="1:10">
      <c r="A224" s="25">
        <v>222</v>
      </c>
      <c r="B224" s="25" t="s">
        <v>1229</v>
      </c>
      <c r="C224" s="30" t="s">
        <v>1234</v>
      </c>
      <c r="D224" s="35">
        <v>131</v>
      </c>
      <c r="E224" s="58"/>
      <c r="F224" s="102">
        <v>131</v>
      </c>
      <c r="G224" s="59">
        <f t="shared" si="8"/>
        <v>131</v>
      </c>
      <c r="H224" s="59"/>
      <c r="I224" s="59">
        <f t="shared" si="9"/>
        <v>131</v>
      </c>
      <c r="J224" s="58"/>
    </row>
    <row r="225" s="1" customFormat="1" ht="20" customHeight="1" spans="1:10">
      <c r="A225" s="25">
        <v>223</v>
      </c>
      <c r="B225" s="25" t="s">
        <v>1229</v>
      </c>
      <c r="C225" s="30" t="s">
        <v>1235</v>
      </c>
      <c r="D225" s="35">
        <v>126</v>
      </c>
      <c r="E225" s="58"/>
      <c r="F225" s="102">
        <v>126</v>
      </c>
      <c r="G225" s="59">
        <f t="shared" si="8"/>
        <v>126</v>
      </c>
      <c r="H225" s="59"/>
      <c r="I225" s="59">
        <f t="shared" si="9"/>
        <v>126</v>
      </c>
      <c r="J225" s="58"/>
    </row>
    <row r="226" s="1" customFormat="1" ht="20" customHeight="1" spans="1:10">
      <c r="A226" s="25">
        <v>224</v>
      </c>
      <c r="B226" s="25" t="s">
        <v>1229</v>
      </c>
      <c r="C226" s="30" t="s">
        <v>1236</v>
      </c>
      <c r="D226" s="35">
        <v>384.16</v>
      </c>
      <c r="E226" s="58"/>
      <c r="F226" s="102">
        <v>384.16</v>
      </c>
      <c r="G226" s="59">
        <f t="shared" si="8"/>
        <v>384.16</v>
      </c>
      <c r="H226" s="59">
        <v>384.16</v>
      </c>
      <c r="I226" s="59">
        <f t="shared" si="9"/>
        <v>384.16</v>
      </c>
      <c r="J226" s="58"/>
    </row>
    <row r="227" s="1" customFormat="1" ht="20" customHeight="1" spans="1:10">
      <c r="A227" s="25">
        <v>225</v>
      </c>
      <c r="B227" s="25" t="s">
        <v>1229</v>
      </c>
      <c r="C227" s="30" t="s">
        <v>1207</v>
      </c>
      <c r="D227" s="35">
        <v>502</v>
      </c>
      <c r="E227" s="58"/>
      <c r="F227" s="102">
        <v>502</v>
      </c>
      <c r="G227" s="59">
        <f t="shared" si="8"/>
        <v>502</v>
      </c>
      <c r="H227" s="59"/>
      <c r="I227" s="59">
        <f t="shared" si="9"/>
        <v>502</v>
      </c>
      <c r="J227" s="58"/>
    </row>
    <row r="228" s="1" customFormat="1" ht="20" customHeight="1" spans="1:10">
      <c r="A228" s="25">
        <v>226</v>
      </c>
      <c r="B228" s="25" t="s">
        <v>1229</v>
      </c>
      <c r="C228" s="30" t="s">
        <v>1237</v>
      </c>
      <c r="D228" s="35">
        <v>156</v>
      </c>
      <c r="E228" s="58"/>
      <c r="F228" s="102">
        <v>156</v>
      </c>
      <c r="G228" s="59">
        <f t="shared" si="8"/>
        <v>156</v>
      </c>
      <c r="H228" s="59"/>
      <c r="I228" s="59">
        <f t="shared" si="9"/>
        <v>156</v>
      </c>
      <c r="J228" s="58"/>
    </row>
    <row r="229" s="1" customFormat="1" ht="20" customHeight="1" spans="1:10">
      <c r="A229" s="25">
        <v>227</v>
      </c>
      <c r="B229" s="25" t="s">
        <v>1229</v>
      </c>
      <c r="C229" s="30" t="s">
        <v>1238</v>
      </c>
      <c r="D229" s="35">
        <v>131.17</v>
      </c>
      <c r="E229" s="58"/>
      <c r="F229" s="102">
        <v>131.17</v>
      </c>
      <c r="G229" s="59">
        <f t="shared" si="8"/>
        <v>131.17</v>
      </c>
      <c r="H229" s="59"/>
      <c r="I229" s="59">
        <f t="shared" si="9"/>
        <v>131.17</v>
      </c>
      <c r="J229" s="58"/>
    </row>
    <row r="230" s="1" customFormat="1" ht="20" customHeight="1" spans="1:10">
      <c r="A230" s="25">
        <v>228</v>
      </c>
      <c r="B230" s="25" t="s">
        <v>1229</v>
      </c>
      <c r="C230" s="30" t="s">
        <v>1102</v>
      </c>
      <c r="D230" s="35">
        <v>496</v>
      </c>
      <c r="E230" s="58"/>
      <c r="F230" s="102">
        <v>496</v>
      </c>
      <c r="G230" s="59">
        <f t="shared" si="8"/>
        <v>496</v>
      </c>
      <c r="H230" s="59"/>
      <c r="I230" s="59">
        <f t="shared" si="9"/>
        <v>496</v>
      </c>
      <c r="J230" s="58"/>
    </row>
    <row r="231" s="1" customFormat="1" ht="20" customHeight="1" spans="1:10">
      <c r="A231" s="25">
        <v>229</v>
      </c>
      <c r="B231" s="25" t="s">
        <v>1229</v>
      </c>
      <c r="C231" s="30" t="s">
        <v>1239</v>
      </c>
      <c r="D231" s="35">
        <v>148.5</v>
      </c>
      <c r="E231" s="58"/>
      <c r="F231" s="102">
        <v>148.5</v>
      </c>
      <c r="G231" s="59">
        <f t="shared" si="8"/>
        <v>148.5</v>
      </c>
      <c r="H231" s="59"/>
      <c r="I231" s="59">
        <f t="shared" si="9"/>
        <v>148.5</v>
      </c>
      <c r="J231" s="58"/>
    </row>
    <row r="232" s="1" customFormat="1" ht="20" customHeight="1" spans="1:10">
      <c r="A232" s="25">
        <v>230</v>
      </c>
      <c r="B232" s="25" t="s">
        <v>1229</v>
      </c>
      <c r="C232" s="30" t="s">
        <v>1240</v>
      </c>
      <c r="D232" s="35">
        <v>625</v>
      </c>
      <c r="E232" s="58"/>
      <c r="F232" s="102">
        <v>625</v>
      </c>
      <c r="G232" s="59">
        <f t="shared" si="8"/>
        <v>625</v>
      </c>
      <c r="H232" s="59"/>
      <c r="I232" s="59">
        <f t="shared" si="9"/>
        <v>625</v>
      </c>
      <c r="J232" s="58"/>
    </row>
    <row r="233" s="1" customFormat="1" ht="20" customHeight="1" spans="1:10">
      <c r="A233" s="25">
        <v>231</v>
      </c>
      <c r="B233" s="25" t="s">
        <v>1229</v>
      </c>
      <c r="C233" s="30" t="s">
        <v>1202</v>
      </c>
      <c r="D233" s="35">
        <v>114</v>
      </c>
      <c r="E233" s="58"/>
      <c r="F233" s="102">
        <v>114</v>
      </c>
      <c r="G233" s="59">
        <f t="shared" si="8"/>
        <v>114</v>
      </c>
      <c r="H233" s="59"/>
      <c r="I233" s="59">
        <f t="shared" si="9"/>
        <v>114</v>
      </c>
      <c r="J233" s="58"/>
    </row>
    <row r="234" s="1" customFormat="1" ht="20" customHeight="1" spans="1:10">
      <c r="A234" s="25">
        <v>232</v>
      </c>
      <c r="B234" s="25" t="s">
        <v>1229</v>
      </c>
      <c r="C234" s="30" t="s">
        <v>1241</v>
      </c>
      <c r="D234" s="35">
        <v>352.53</v>
      </c>
      <c r="E234" s="58"/>
      <c r="F234" s="102">
        <v>352.53</v>
      </c>
      <c r="G234" s="59">
        <f t="shared" si="8"/>
        <v>352.53</v>
      </c>
      <c r="H234" s="59">
        <v>352.53</v>
      </c>
      <c r="I234" s="59">
        <f t="shared" si="9"/>
        <v>352.53</v>
      </c>
      <c r="J234" s="58"/>
    </row>
    <row r="235" s="1" customFormat="1" ht="20" customHeight="1" spans="1:10">
      <c r="A235" s="25">
        <v>233</v>
      </c>
      <c r="B235" s="25" t="s">
        <v>1229</v>
      </c>
      <c r="C235" s="30" t="s">
        <v>1242</v>
      </c>
      <c r="D235" s="35">
        <v>139</v>
      </c>
      <c r="E235" s="58"/>
      <c r="F235" s="102">
        <v>139</v>
      </c>
      <c r="G235" s="59">
        <f t="shared" si="8"/>
        <v>139</v>
      </c>
      <c r="H235" s="59"/>
      <c r="I235" s="59">
        <f t="shared" si="9"/>
        <v>139</v>
      </c>
      <c r="J235" s="58"/>
    </row>
    <row r="236" s="1" customFormat="1" ht="20" customHeight="1" spans="1:10">
      <c r="A236" s="25">
        <v>234</v>
      </c>
      <c r="B236" s="25" t="s">
        <v>1229</v>
      </c>
      <c r="C236" s="30" t="s">
        <v>1092</v>
      </c>
      <c r="D236" s="35">
        <v>143.5</v>
      </c>
      <c r="E236" s="58"/>
      <c r="F236" s="35">
        <v>143.5</v>
      </c>
      <c r="G236" s="59">
        <f t="shared" si="8"/>
        <v>143.5</v>
      </c>
      <c r="H236" s="59"/>
      <c r="I236" s="59">
        <f t="shared" si="9"/>
        <v>143.5</v>
      </c>
      <c r="J236" s="58"/>
    </row>
    <row r="237" s="1" customFormat="1" ht="20" customHeight="1" spans="1:10">
      <c r="A237" s="25">
        <v>235</v>
      </c>
      <c r="B237" s="25" t="s">
        <v>1229</v>
      </c>
      <c r="C237" s="30" t="s">
        <v>1243</v>
      </c>
      <c r="D237" s="35">
        <v>265.5</v>
      </c>
      <c r="E237" s="58"/>
      <c r="F237" s="35">
        <v>265.5</v>
      </c>
      <c r="G237" s="59">
        <f t="shared" si="8"/>
        <v>265.5</v>
      </c>
      <c r="H237" s="59"/>
      <c r="I237" s="59">
        <f t="shared" si="9"/>
        <v>265.5</v>
      </c>
      <c r="J237" s="58"/>
    </row>
    <row r="238" s="1" customFormat="1" ht="30" customHeight="1" spans="1:10">
      <c r="A238" s="25">
        <v>236</v>
      </c>
      <c r="B238" s="25" t="s">
        <v>1229</v>
      </c>
      <c r="C238" s="30" t="s">
        <v>1126</v>
      </c>
      <c r="D238" s="35">
        <v>1916</v>
      </c>
      <c r="E238" s="58"/>
      <c r="F238" s="35">
        <v>1916</v>
      </c>
      <c r="G238" s="59">
        <f t="shared" si="8"/>
        <v>1916</v>
      </c>
      <c r="H238" s="59">
        <v>1916</v>
      </c>
      <c r="I238" s="59">
        <f t="shared" si="9"/>
        <v>1916</v>
      </c>
      <c r="J238" s="58"/>
    </row>
    <row r="239" s="1" customFormat="1" ht="20" customHeight="1" spans="1:10">
      <c r="A239" s="25">
        <v>237</v>
      </c>
      <c r="B239" s="25" t="s">
        <v>1229</v>
      </c>
      <c r="C239" s="30" t="s">
        <v>1244</v>
      </c>
      <c r="D239" s="35">
        <v>6.2</v>
      </c>
      <c r="E239" s="58"/>
      <c r="F239" s="59">
        <v>6.2</v>
      </c>
      <c r="G239" s="59">
        <f t="shared" si="8"/>
        <v>6.2</v>
      </c>
      <c r="H239" s="59"/>
      <c r="I239" s="59">
        <f t="shared" si="9"/>
        <v>6.2</v>
      </c>
      <c r="J239" s="58"/>
    </row>
    <row r="240" s="1" customFormat="1" ht="20" customHeight="1" spans="1:10">
      <c r="A240" s="25">
        <v>238</v>
      </c>
      <c r="B240" s="25" t="s">
        <v>1229</v>
      </c>
      <c r="C240" s="30" t="s">
        <v>1245</v>
      </c>
      <c r="D240" s="35">
        <v>5.8</v>
      </c>
      <c r="E240" s="58"/>
      <c r="F240" s="59">
        <v>5.8</v>
      </c>
      <c r="G240" s="59">
        <f t="shared" si="8"/>
        <v>5.8</v>
      </c>
      <c r="H240" s="59"/>
      <c r="I240" s="59">
        <f t="shared" si="9"/>
        <v>5.8</v>
      </c>
      <c r="J240" s="58"/>
    </row>
    <row r="241" s="1" customFormat="1" ht="20" customHeight="1" spans="1:10">
      <c r="A241" s="25">
        <v>239</v>
      </c>
      <c r="B241" s="25" t="s">
        <v>1229</v>
      </c>
      <c r="C241" s="30" t="s">
        <v>1246</v>
      </c>
      <c r="D241" s="35">
        <v>5</v>
      </c>
      <c r="E241" s="58"/>
      <c r="F241" s="59">
        <v>5</v>
      </c>
      <c r="G241" s="59">
        <f t="shared" si="8"/>
        <v>5</v>
      </c>
      <c r="H241" s="59"/>
      <c r="I241" s="59">
        <f t="shared" si="9"/>
        <v>5</v>
      </c>
      <c r="J241" s="58"/>
    </row>
    <row r="242" s="1" customFormat="1" ht="20" customHeight="1" spans="1:10">
      <c r="A242" s="25">
        <v>240</v>
      </c>
      <c r="B242" s="25" t="s">
        <v>1229</v>
      </c>
      <c r="C242" s="30" t="s">
        <v>1247</v>
      </c>
      <c r="D242" s="35">
        <v>5</v>
      </c>
      <c r="E242" s="58"/>
      <c r="F242" s="59">
        <v>5</v>
      </c>
      <c r="G242" s="59">
        <f t="shared" si="8"/>
        <v>5</v>
      </c>
      <c r="H242" s="59"/>
      <c r="I242" s="59">
        <f t="shared" si="9"/>
        <v>5</v>
      </c>
      <c r="J242" s="58"/>
    </row>
    <row r="243" s="1" customFormat="1" ht="20" customHeight="1" spans="1:10">
      <c r="A243" s="25">
        <v>241</v>
      </c>
      <c r="B243" s="25" t="s">
        <v>1229</v>
      </c>
      <c r="C243" s="30" t="s">
        <v>1248</v>
      </c>
      <c r="D243" s="35">
        <v>2.2</v>
      </c>
      <c r="E243" s="58"/>
      <c r="F243" s="59">
        <v>2.2</v>
      </c>
      <c r="G243" s="59">
        <f t="shared" si="8"/>
        <v>2.2</v>
      </c>
      <c r="H243" s="59"/>
      <c r="I243" s="59">
        <f t="shared" si="9"/>
        <v>2.2</v>
      </c>
      <c r="J243" s="58"/>
    </row>
    <row r="244" s="1" customFormat="1" ht="20" customHeight="1" spans="1:10">
      <c r="A244" s="25">
        <v>242</v>
      </c>
      <c r="B244" s="25" t="s">
        <v>1229</v>
      </c>
      <c r="C244" s="30" t="s">
        <v>1249</v>
      </c>
      <c r="D244" s="35">
        <v>3</v>
      </c>
      <c r="E244" s="58"/>
      <c r="F244" s="59">
        <v>3</v>
      </c>
      <c r="G244" s="59">
        <f t="shared" si="8"/>
        <v>3</v>
      </c>
      <c r="H244" s="59"/>
      <c r="I244" s="59">
        <f t="shared" si="9"/>
        <v>3</v>
      </c>
      <c r="J244" s="58"/>
    </row>
    <row r="245" s="1" customFormat="1" ht="20" customHeight="1" spans="1:10">
      <c r="A245" s="25">
        <v>243</v>
      </c>
      <c r="B245" s="25" t="s">
        <v>1229</v>
      </c>
      <c r="C245" s="30" t="s">
        <v>1250</v>
      </c>
      <c r="D245" s="35">
        <v>1.2</v>
      </c>
      <c r="E245" s="58"/>
      <c r="F245" s="59">
        <v>1.2</v>
      </c>
      <c r="G245" s="59">
        <f t="shared" si="8"/>
        <v>1.2</v>
      </c>
      <c r="H245" s="59"/>
      <c r="I245" s="59">
        <f t="shared" si="9"/>
        <v>1.2</v>
      </c>
      <c r="J245" s="58"/>
    </row>
    <row r="246" s="1" customFormat="1" ht="20" customHeight="1" spans="1:10">
      <c r="A246" s="25">
        <v>244</v>
      </c>
      <c r="B246" s="25" t="s">
        <v>1229</v>
      </c>
      <c r="C246" s="30" t="s">
        <v>1251</v>
      </c>
      <c r="D246" s="35">
        <v>1.5</v>
      </c>
      <c r="E246" s="58"/>
      <c r="F246" s="59">
        <v>1.5</v>
      </c>
      <c r="G246" s="59">
        <f t="shared" si="8"/>
        <v>1.5</v>
      </c>
      <c r="H246" s="59"/>
      <c r="I246" s="59">
        <f t="shared" si="9"/>
        <v>1.5</v>
      </c>
      <c r="J246" s="58"/>
    </row>
    <row r="247" s="1" customFormat="1" ht="20" customHeight="1" spans="1:10">
      <c r="A247" s="25">
        <v>245</v>
      </c>
      <c r="B247" s="25" t="s">
        <v>1229</v>
      </c>
      <c r="C247" s="30" t="s">
        <v>1252</v>
      </c>
      <c r="D247" s="35">
        <v>6.5</v>
      </c>
      <c r="E247" s="58"/>
      <c r="F247" s="59">
        <v>6.5</v>
      </c>
      <c r="G247" s="59">
        <f t="shared" si="8"/>
        <v>6.5</v>
      </c>
      <c r="H247" s="59"/>
      <c r="I247" s="59">
        <f t="shared" si="9"/>
        <v>6.5</v>
      </c>
      <c r="J247" s="58"/>
    </row>
    <row r="248" s="1" customFormat="1" ht="20" customHeight="1" spans="1:10">
      <c r="A248" s="25">
        <v>246</v>
      </c>
      <c r="B248" s="25" t="s">
        <v>1253</v>
      </c>
      <c r="C248" s="34" t="s">
        <v>1179</v>
      </c>
      <c r="D248" s="35">
        <v>469.3</v>
      </c>
      <c r="E248" s="58"/>
      <c r="F248" s="100">
        <v>469.3</v>
      </c>
      <c r="G248" s="59">
        <f t="shared" si="8"/>
        <v>469.3</v>
      </c>
      <c r="H248" s="59"/>
      <c r="I248" s="59">
        <f t="shared" si="9"/>
        <v>469.3</v>
      </c>
      <c r="J248" s="58"/>
    </row>
    <row r="249" s="1" customFormat="1" ht="20" customHeight="1" spans="1:10">
      <c r="A249" s="25">
        <v>247</v>
      </c>
      <c r="B249" s="25" t="s">
        <v>1253</v>
      </c>
      <c r="C249" s="34" t="s">
        <v>1254</v>
      </c>
      <c r="D249" s="35">
        <v>320</v>
      </c>
      <c r="E249" s="58"/>
      <c r="F249" s="104">
        <v>320</v>
      </c>
      <c r="G249" s="59">
        <f t="shared" si="8"/>
        <v>320</v>
      </c>
      <c r="H249" s="59"/>
      <c r="I249" s="59">
        <f t="shared" si="9"/>
        <v>320</v>
      </c>
      <c r="J249" s="58"/>
    </row>
    <row r="250" s="1" customFormat="1" ht="20" customHeight="1" spans="1:10">
      <c r="A250" s="25">
        <v>248</v>
      </c>
      <c r="B250" s="25" t="s">
        <v>1253</v>
      </c>
      <c r="C250" s="34" t="s">
        <v>1255</v>
      </c>
      <c r="D250" s="35">
        <v>108</v>
      </c>
      <c r="E250" s="58"/>
      <c r="F250" s="104">
        <v>108</v>
      </c>
      <c r="G250" s="59">
        <f t="shared" si="8"/>
        <v>108</v>
      </c>
      <c r="H250" s="59"/>
      <c r="I250" s="59">
        <f t="shared" si="9"/>
        <v>108</v>
      </c>
      <c r="J250" s="58"/>
    </row>
    <row r="251" s="1" customFormat="1" ht="20" customHeight="1" spans="1:10">
      <c r="A251" s="25">
        <v>249</v>
      </c>
      <c r="B251" s="25" t="s">
        <v>1253</v>
      </c>
      <c r="C251" s="34" t="s">
        <v>1256</v>
      </c>
      <c r="D251" s="35">
        <v>595.8</v>
      </c>
      <c r="E251" s="58"/>
      <c r="F251" s="100">
        <v>595.8</v>
      </c>
      <c r="G251" s="59">
        <f t="shared" si="8"/>
        <v>595.8</v>
      </c>
      <c r="H251" s="59">
        <v>595.8</v>
      </c>
      <c r="I251" s="59">
        <f t="shared" si="9"/>
        <v>595.8</v>
      </c>
      <c r="J251" s="58"/>
    </row>
    <row r="252" s="1" customFormat="1" ht="20" customHeight="1" spans="1:10">
      <c r="A252" s="25">
        <v>250</v>
      </c>
      <c r="B252" s="25" t="s">
        <v>1253</v>
      </c>
      <c r="C252" s="34" t="s">
        <v>1257</v>
      </c>
      <c r="D252" s="35">
        <v>169</v>
      </c>
      <c r="E252" s="58"/>
      <c r="F252" s="104">
        <v>169</v>
      </c>
      <c r="G252" s="59">
        <f t="shared" si="8"/>
        <v>169</v>
      </c>
      <c r="H252" s="59"/>
      <c r="I252" s="59">
        <f t="shared" si="9"/>
        <v>169</v>
      </c>
      <c r="J252" s="58"/>
    </row>
    <row r="253" s="1" customFormat="1" ht="20" customHeight="1" spans="1:10">
      <c r="A253" s="25">
        <v>251</v>
      </c>
      <c r="B253" s="25" t="s">
        <v>1253</v>
      </c>
      <c r="C253" s="34" t="s">
        <v>599</v>
      </c>
      <c r="D253" s="35">
        <v>312</v>
      </c>
      <c r="E253" s="58"/>
      <c r="F253" s="100">
        <v>312</v>
      </c>
      <c r="G253" s="59">
        <f t="shared" si="8"/>
        <v>312</v>
      </c>
      <c r="H253" s="59"/>
      <c r="I253" s="59">
        <f t="shared" si="9"/>
        <v>312</v>
      </c>
      <c r="J253" s="58"/>
    </row>
    <row r="254" s="1" customFormat="1" ht="20" customHeight="1" spans="1:10">
      <c r="A254" s="25">
        <v>252</v>
      </c>
      <c r="B254" s="25" t="s">
        <v>1253</v>
      </c>
      <c r="C254" s="34" t="s">
        <v>1258</v>
      </c>
      <c r="D254" s="35">
        <v>1057.39</v>
      </c>
      <c r="E254" s="58"/>
      <c r="F254" s="100">
        <v>1057.39</v>
      </c>
      <c r="G254" s="59">
        <f t="shared" si="8"/>
        <v>1057.39</v>
      </c>
      <c r="H254" s="59">
        <v>1057.39</v>
      </c>
      <c r="I254" s="59">
        <f t="shared" si="9"/>
        <v>1057.39</v>
      </c>
      <c r="J254" s="58"/>
    </row>
    <row r="255" s="1" customFormat="1" ht="20" customHeight="1" spans="1:10">
      <c r="A255" s="25">
        <v>253</v>
      </c>
      <c r="B255" s="25" t="s">
        <v>1253</v>
      </c>
      <c r="C255" s="34" t="s">
        <v>1130</v>
      </c>
      <c r="D255" s="35">
        <v>345</v>
      </c>
      <c r="E255" s="58"/>
      <c r="F255" s="104">
        <v>345</v>
      </c>
      <c r="G255" s="59">
        <f t="shared" si="8"/>
        <v>345</v>
      </c>
      <c r="H255" s="59">
        <v>345</v>
      </c>
      <c r="I255" s="59">
        <f t="shared" si="9"/>
        <v>345</v>
      </c>
      <c r="J255" s="58"/>
    </row>
    <row r="256" s="1" customFormat="1" ht="20" customHeight="1" spans="1:10">
      <c r="A256" s="25">
        <v>254</v>
      </c>
      <c r="B256" s="25" t="s">
        <v>1253</v>
      </c>
      <c r="C256" s="34" t="s">
        <v>1259</v>
      </c>
      <c r="D256" s="35">
        <v>183.83</v>
      </c>
      <c r="E256" s="58"/>
      <c r="F256" s="100">
        <v>183.83</v>
      </c>
      <c r="G256" s="59">
        <f t="shared" si="8"/>
        <v>183.83</v>
      </c>
      <c r="H256" s="59"/>
      <c r="I256" s="59">
        <f t="shared" si="9"/>
        <v>183.83</v>
      </c>
      <c r="J256" s="58"/>
    </row>
    <row r="257" s="1" customFormat="1" ht="20" customHeight="1" spans="1:10">
      <c r="A257" s="25">
        <v>255</v>
      </c>
      <c r="B257" s="25" t="s">
        <v>1253</v>
      </c>
      <c r="C257" s="34" t="s">
        <v>1260</v>
      </c>
      <c r="D257" s="35">
        <v>312</v>
      </c>
      <c r="E257" s="58"/>
      <c r="F257" s="104">
        <v>312</v>
      </c>
      <c r="G257" s="59">
        <f t="shared" si="8"/>
        <v>312</v>
      </c>
      <c r="H257" s="59"/>
      <c r="I257" s="59">
        <f t="shared" si="9"/>
        <v>312</v>
      </c>
      <c r="J257" s="58"/>
    </row>
    <row r="258" s="1" customFormat="1" ht="20" customHeight="1" spans="1:10">
      <c r="A258" s="25">
        <v>256</v>
      </c>
      <c r="B258" s="25" t="s">
        <v>1253</v>
      </c>
      <c r="C258" s="34" t="s">
        <v>1261</v>
      </c>
      <c r="D258" s="35">
        <v>190</v>
      </c>
      <c r="E258" s="58"/>
      <c r="F258" s="104">
        <v>190</v>
      </c>
      <c r="G258" s="59">
        <f t="shared" si="8"/>
        <v>190</v>
      </c>
      <c r="H258" s="59"/>
      <c r="I258" s="59">
        <f t="shared" si="9"/>
        <v>190</v>
      </c>
      <c r="J258" s="58"/>
    </row>
    <row r="259" s="1" customFormat="1" ht="20" customHeight="1" spans="1:10">
      <c r="A259" s="25">
        <v>257</v>
      </c>
      <c r="B259" s="25" t="s">
        <v>1253</v>
      </c>
      <c r="C259" s="34" t="s">
        <v>1262</v>
      </c>
      <c r="D259" s="35">
        <v>525.5</v>
      </c>
      <c r="E259" s="58"/>
      <c r="F259" s="100">
        <v>525.5</v>
      </c>
      <c r="G259" s="59">
        <f t="shared" si="8"/>
        <v>525.5</v>
      </c>
      <c r="H259" s="59"/>
      <c r="I259" s="59">
        <f t="shared" si="9"/>
        <v>525.5</v>
      </c>
      <c r="J259" s="58"/>
    </row>
    <row r="260" s="1" customFormat="1" ht="20" customHeight="1" spans="1:10">
      <c r="A260" s="25">
        <v>258</v>
      </c>
      <c r="B260" s="25" t="s">
        <v>1253</v>
      </c>
      <c r="C260" s="34" t="s">
        <v>1147</v>
      </c>
      <c r="D260" s="35">
        <v>290</v>
      </c>
      <c r="E260" s="58"/>
      <c r="F260" s="104">
        <v>290</v>
      </c>
      <c r="G260" s="59">
        <f t="shared" ref="G260:G310" si="10">F260</f>
        <v>290</v>
      </c>
      <c r="H260" s="59"/>
      <c r="I260" s="59">
        <f t="shared" si="9"/>
        <v>290</v>
      </c>
      <c r="J260" s="58"/>
    </row>
    <row r="261" s="1" customFormat="1" ht="20" customHeight="1" spans="1:10">
      <c r="A261" s="25">
        <v>259</v>
      </c>
      <c r="B261" s="25" t="s">
        <v>1253</v>
      </c>
      <c r="C261" s="34" t="s">
        <v>1263</v>
      </c>
      <c r="D261" s="35">
        <v>222</v>
      </c>
      <c r="E261" s="58"/>
      <c r="F261" s="104">
        <v>222</v>
      </c>
      <c r="G261" s="59">
        <f t="shared" si="10"/>
        <v>222</v>
      </c>
      <c r="H261" s="59">
        <v>222</v>
      </c>
      <c r="I261" s="59">
        <f t="shared" si="9"/>
        <v>222</v>
      </c>
      <c r="J261" s="58"/>
    </row>
    <row r="262" s="1" customFormat="1" ht="20" customHeight="1" spans="1:10">
      <c r="A262" s="25">
        <v>260</v>
      </c>
      <c r="B262" s="25" t="s">
        <v>1253</v>
      </c>
      <c r="C262" s="34" t="s">
        <v>1264</v>
      </c>
      <c r="D262" s="35">
        <v>100</v>
      </c>
      <c r="E262" s="58"/>
      <c r="F262" s="104">
        <v>100</v>
      </c>
      <c r="G262" s="59">
        <f t="shared" si="10"/>
        <v>100</v>
      </c>
      <c r="H262" s="59"/>
      <c r="I262" s="59">
        <f t="shared" si="9"/>
        <v>100</v>
      </c>
      <c r="J262" s="58"/>
    </row>
    <row r="263" s="1" customFormat="1" ht="20" customHeight="1" spans="1:10">
      <c r="A263" s="25">
        <v>261</v>
      </c>
      <c r="B263" s="25" t="s">
        <v>1253</v>
      </c>
      <c r="C263" s="34" t="s">
        <v>1265</v>
      </c>
      <c r="D263" s="35">
        <v>152.1</v>
      </c>
      <c r="E263" s="58"/>
      <c r="F263" s="104">
        <v>150.5</v>
      </c>
      <c r="G263" s="59">
        <f t="shared" si="10"/>
        <v>150.5</v>
      </c>
      <c r="H263" s="59"/>
      <c r="I263" s="59">
        <f t="shared" ref="I263:I310" si="11">G263-J263</f>
        <v>150.5</v>
      </c>
      <c r="J263" s="58"/>
    </row>
    <row r="264" s="1" customFormat="1" ht="20" customHeight="1" spans="1:10">
      <c r="A264" s="25">
        <v>262</v>
      </c>
      <c r="B264" s="25" t="s">
        <v>1253</v>
      </c>
      <c r="C264" s="34" t="s">
        <v>1266</v>
      </c>
      <c r="D264" s="35">
        <v>331</v>
      </c>
      <c r="E264" s="58"/>
      <c r="F264" s="104">
        <v>331</v>
      </c>
      <c r="G264" s="59">
        <f t="shared" si="10"/>
        <v>331</v>
      </c>
      <c r="H264" s="59"/>
      <c r="I264" s="59">
        <f t="shared" si="11"/>
        <v>331</v>
      </c>
      <c r="J264" s="58"/>
    </row>
    <row r="265" s="1" customFormat="1" ht="20" customHeight="1" spans="1:10">
      <c r="A265" s="25">
        <v>263</v>
      </c>
      <c r="B265" s="25" t="s">
        <v>1253</v>
      </c>
      <c r="C265" s="34" t="s">
        <v>1145</v>
      </c>
      <c r="D265" s="35">
        <v>145</v>
      </c>
      <c r="E265" s="58"/>
      <c r="F265" s="104">
        <v>145</v>
      </c>
      <c r="G265" s="59">
        <f t="shared" si="10"/>
        <v>145</v>
      </c>
      <c r="H265" s="59"/>
      <c r="I265" s="59">
        <f t="shared" si="11"/>
        <v>145</v>
      </c>
      <c r="J265" s="58"/>
    </row>
    <row r="266" s="1" customFormat="1" ht="20" customHeight="1" spans="1:10">
      <c r="A266" s="25">
        <v>264</v>
      </c>
      <c r="B266" s="25" t="s">
        <v>1253</v>
      </c>
      <c r="C266" s="34" t="s">
        <v>1267</v>
      </c>
      <c r="D266" s="35">
        <v>132</v>
      </c>
      <c r="E266" s="58"/>
      <c r="F266" s="104">
        <v>132</v>
      </c>
      <c r="G266" s="59">
        <f t="shared" si="10"/>
        <v>132</v>
      </c>
      <c r="H266" s="59"/>
      <c r="I266" s="59">
        <f t="shared" si="11"/>
        <v>132</v>
      </c>
      <c r="J266" s="58"/>
    </row>
    <row r="267" s="1" customFormat="1" ht="20" customHeight="1" spans="1:10">
      <c r="A267" s="25">
        <v>265</v>
      </c>
      <c r="B267" s="25" t="s">
        <v>1253</v>
      </c>
      <c r="C267" s="34" t="s">
        <v>1268</v>
      </c>
      <c r="D267" s="35">
        <v>207</v>
      </c>
      <c r="E267" s="58"/>
      <c r="F267" s="104">
        <v>207</v>
      </c>
      <c r="G267" s="59">
        <f t="shared" si="10"/>
        <v>207</v>
      </c>
      <c r="H267" s="59"/>
      <c r="I267" s="59">
        <f t="shared" si="11"/>
        <v>207</v>
      </c>
      <c r="J267" s="58"/>
    </row>
    <row r="268" s="1" customFormat="1" ht="20" customHeight="1" spans="1:10">
      <c r="A268" s="25">
        <v>266</v>
      </c>
      <c r="B268" s="25" t="s">
        <v>1253</v>
      </c>
      <c r="C268" s="34" t="s">
        <v>1269</v>
      </c>
      <c r="D268" s="35">
        <v>338</v>
      </c>
      <c r="E268" s="58"/>
      <c r="F268" s="100">
        <v>338</v>
      </c>
      <c r="G268" s="59">
        <f t="shared" si="10"/>
        <v>338</v>
      </c>
      <c r="H268" s="59"/>
      <c r="I268" s="59">
        <f t="shared" si="11"/>
        <v>338</v>
      </c>
      <c r="J268" s="58"/>
    </row>
    <row r="269" s="1" customFormat="1" ht="20" customHeight="1" spans="1:10">
      <c r="A269" s="25">
        <v>267</v>
      </c>
      <c r="B269" s="25" t="s">
        <v>1253</v>
      </c>
      <c r="C269" s="34" t="s">
        <v>1270</v>
      </c>
      <c r="D269" s="35">
        <v>646</v>
      </c>
      <c r="E269" s="58"/>
      <c r="F269" s="100">
        <v>646</v>
      </c>
      <c r="G269" s="59">
        <f t="shared" si="10"/>
        <v>646</v>
      </c>
      <c r="H269" s="59">
        <v>646</v>
      </c>
      <c r="I269" s="59">
        <f t="shared" si="11"/>
        <v>646</v>
      </c>
      <c r="J269" s="58"/>
    </row>
    <row r="270" s="1" customFormat="1" ht="20" customHeight="1" spans="1:10">
      <c r="A270" s="25">
        <v>268</v>
      </c>
      <c r="B270" s="25" t="s">
        <v>1253</v>
      </c>
      <c r="C270" s="34" t="s">
        <v>1271</v>
      </c>
      <c r="D270" s="35">
        <v>262</v>
      </c>
      <c r="E270" s="58"/>
      <c r="F270" s="100">
        <v>262</v>
      </c>
      <c r="G270" s="59">
        <f t="shared" si="10"/>
        <v>262</v>
      </c>
      <c r="H270" s="59"/>
      <c r="I270" s="59">
        <f t="shared" si="11"/>
        <v>262</v>
      </c>
      <c r="J270" s="58"/>
    </row>
    <row r="271" s="1" customFormat="1" ht="20" customHeight="1" spans="1:10">
      <c r="A271" s="25">
        <v>269</v>
      </c>
      <c r="B271" s="25" t="s">
        <v>1253</v>
      </c>
      <c r="C271" s="34" t="s">
        <v>1272</v>
      </c>
      <c r="D271" s="35">
        <v>80</v>
      </c>
      <c r="E271" s="58"/>
      <c r="F271" s="100">
        <v>80</v>
      </c>
      <c r="G271" s="59">
        <f t="shared" si="10"/>
        <v>80</v>
      </c>
      <c r="H271" s="59"/>
      <c r="I271" s="59">
        <f t="shared" si="11"/>
        <v>80</v>
      </c>
      <c r="J271" s="58"/>
    </row>
    <row r="272" s="1" customFormat="1" ht="20" customHeight="1" spans="1:10">
      <c r="A272" s="25">
        <v>270</v>
      </c>
      <c r="B272" s="25" t="s">
        <v>1253</v>
      </c>
      <c r="C272" s="34" t="s">
        <v>1273</v>
      </c>
      <c r="D272" s="35">
        <v>71</v>
      </c>
      <c r="E272" s="58"/>
      <c r="F272" s="104">
        <v>71</v>
      </c>
      <c r="G272" s="59">
        <f t="shared" si="10"/>
        <v>71</v>
      </c>
      <c r="H272" s="59"/>
      <c r="I272" s="59">
        <f t="shared" si="11"/>
        <v>71</v>
      </c>
      <c r="J272" s="58"/>
    </row>
    <row r="273" s="1" customFormat="1" ht="20" customHeight="1" spans="1:10">
      <c r="A273" s="25">
        <v>271</v>
      </c>
      <c r="B273" s="25" t="s">
        <v>1253</v>
      </c>
      <c r="C273" s="34" t="s">
        <v>1274</v>
      </c>
      <c r="D273" s="35">
        <v>190.34</v>
      </c>
      <c r="E273" s="58"/>
      <c r="F273" s="104">
        <v>190.34</v>
      </c>
      <c r="G273" s="59">
        <f t="shared" si="10"/>
        <v>190.34</v>
      </c>
      <c r="H273" s="59"/>
      <c r="I273" s="59">
        <f t="shared" si="11"/>
        <v>190.34</v>
      </c>
      <c r="J273" s="58"/>
    </row>
    <row r="274" s="1" customFormat="1" ht="20" customHeight="1" spans="1:10">
      <c r="A274" s="25">
        <v>272</v>
      </c>
      <c r="B274" s="25" t="s">
        <v>1253</v>
      </c>
      <c r="C274" s="34" t="s">
        <v>1275</v>
      </c>
      <c r="D274" s="35">
        <v>290</v>
      </c>
      <c r="E274" s="58"/>
      <c r="F274" s="104">
        <v>290</v>
      </c>
      <c r="G274" s="59">
        <f t="shared" si="10"/>
        <v>290</v>
      </c>
      <c r="H274" s="59">
        <v>290</v>
      </c>
      <c r="I274" s="59">
        <f t="shared" si="11"/>
        <v>290</v>
      </c>
      <c r="J274" s="58"/>
    </row>
    <row r="275" s="1" customFormat="1" ht="20" customHeight="1" spans="1:10">
      <c r="A275" s="25">
        <v>273</v>
      </c>
      <c r="B275" s="25" t="s">
        <v>1253</v>
      </c>
      <c r="C275" s="34" t="s">
        <v>1276</v>
      </c>
      <c r="D275" s="35">
        <v>30</v>
      </c>
      <c r="E275" s="58"/>
      <c r="F275" s="104">
        <v>18</v>
      </c>
      <c r="G275" s="59">
        <f t="shared" si="10"/>
        <v>18</v>
      </c>
      <c r="H275" s="59"/>
      <c r="I275" s="59">
        <f t="shared" si="11"/>
        <v>18</v>
      </c>
      <c r="J275" s="58"/>
    </row>
    <row r="276" s="1" customFormat="1" ht="20" customHeight="1" spans="1:10">
      <c r="A276" s="25">
        <v>274</v>
      </c>
      <c r="B276" s="25" t="s">
        <v>1253</v>
      </c>
      <c r="C276" s="34" t="s">
        <v>1277</v>
      </c>
      <c r="D276" s="35">
        <v>3.4</v>
      </c>
      <c r="E276" s="58"/>
      <c r="F276" s="35">
        <v>3.4</v>
      </c>
      <c r="G276" s="59">
        <f t="shared" si="10"/>
        <v>3.4</v>
      </c>
      <c r="H276" s="59"/>
      <c r="I276" s="59">
        <f t="shared" si="11"/>
        <v>3.4</v>
      </c>
      <c r="J276" s="58"/>
    </row>
    <row r="277" s="1" customFormat="1" ht="20" customHeight="1" spans="1:10">
      <c r="A277" s="25">
        <v>275</v>
      </c>
      <c r="B277" s="25" t="s">
        <v>1253</v>
      </c>
      <c r="C277" s="30" t="s">
        <v>1278</v>
      </c>
      <c r="D277" s="35">
        <v>3.3</v>
      </c>
      <c r="E277" s="58"/>
      <c r="F277" s="104">
        <v>3.3</v>
      </c>
      <c r="G277" s="59">
        <f t="shared" si="10"/>
        <v>3.3</v>
      </c>
      <c r="H277" s="59"/>
      <c r="I277" s="59">
        <f t="shared" si="11"/>
        <v>3.3</v>
      </c>
      <c r="J277" s="58"/>
    </row>
    <row r="278" s="1" customFormat="1" ht="20" customHeight="1" spans="1:10">
      <c r="A278" s="25">
        <v>276</v>
      </c>
      <c r="B278" s="25" t="s">
        <v>1279</v>
      </c>
      <c r="C278" s="30" t="s">
        <v>1093</v>
      </c>
      <c r="D278" s="35">
        <v>195</v>
      </c>
      <c r="E278" s="58"/>
      <c r="F278" s="104">
        <v>195</v>
      </c>
      <c r="G278" s="59">
        <f t="shared" si="10"/>
        <v>195</v>
      </c>
      <c r="H278" s="59"/>
      <c r="I278" s="59">
        <f t="shared" si="11"/>
        <v>195</v>
      </c>
      <c r="J278" s="58"/>
    </row>
    <row r="279" s="1" customFormat="1" ht="20" customHeight="1" spans="1:10">
      <c r="A279" s="25">
        <v>277</v>
      </c>
      <c r="B279" s="25" t="s">
        <v>1279</v>
      </c>
      <c r="C279" s="11" t="s">
        <v>1280</v>
      </c>
      <c r="D279" s="35">
        <v>145.3</v>
      </c>
      <c r="E279" s="58"/>
      <c r="F279" s="59">
        <v>145.3</v>
      </c>
      <c r="G279" s="59">
        <f t="shared" si="10"/>
        <v>145.3</v>
      </c>
      <c r="H279" s="59"/>
      <c r="I279" s="59">
        <f t="shared" si="11"/>
        <v>145.3</v>
      </c>
      <c r="J279" s="58"/>
    </row>
    <row r="280" s="1" customFormat="1" ht="20" customHeight="1" spans="1:10">
      <c r="A280" s="25">
        <v>278</v>
      </c>
      <c r="B280" s="25" t="s">
        <v>1279</v>
      </c>
      <c r="C280" s="11" t="s">
        <v>1281</v>
      </c>
      <c r="D280" s="35">
        <v>276.25</v>
      </c>
      <c r="E280" s="58"/>
      <c r="F280" s="59">
        <v>276.25</v>
      </c>
      <c r="G280" s="59">
        <f t="shared" si="10"/>
        <v>276.25</v>
      </c>
      <c r="H280" s="59"/>
      <c r="I280" s="59">
        <f t="shared" si="11"/>
        <v>276.25</v>
      </c>
      <c r="J280" s="58"/>
    </row>
    <row r="281" s="1" customFormat="1" ht="20" customHeight="1" spans="1:10">
      <c r="A281" s="25">
        <v>279</v>
      </c>
      <c r="B281" s="25" t="s">
        <v>1279</v>
      </c>
      <c r="C281" s="11" t="s">
        <v>1282</v>
      </c>
      <c r="D281" s="35">
        <v>265</v>
      </c>
      <c r="E281" s="58"/>
      <c r="F281" s="59">
        <v>265</v>
      </c>
      <c r="G281" s="59">
        <f t="shared" si="10"/>
        <v>265</v>
      </c>
      <c r="H281" s="59"/>
      <c r="I281" s="59">
        <f t="shared" si="11"/>
        <v>265</v>
      </c>
      <c r="J281" s="58"/>
    </row>
    <row r="282" s="1" customFormat="1" ht="20" customHeight="1" spans="1:10">
      <c r="A282" s="25">
        <v>280</v>
      </c>
      <c r="B282" s="25" t="s">
        <v>1279</v>
      </c>
      <c r="C282" s="11" t="s">
        <v>1283</v>
      </c>
      <c r="D282" s="35">
        <v>268.5</v>
      </c>
      <c r="E282" s="58"/>
      <c r="F282" s="59">
        <v>268.5</v>
      </c>
      <c r="G282" s="59">
        <f t="shared" si="10"/>
        <v>268.5</v>
      </c>
      <c r="H282" s="59"/>
      <c r="I282" s="59">
        <f t="shared" si="11"/>
        <v>268.5</v>
      </c>
      <c r="J282" s="58"/>
    </row>
    <row r="283" s="1" customFormat="1" ht="20" customHeight="1" spans="1:10">
      <c r="A283" s="25">
        <v>281</v>
      </c>
      <c r="B283" s="25" t="s">
        <v>1279</v>
      </c>
      <c r="C283" s="11" t="s">
        <v>1284</v>
      </c>
      <c r="D283" s="35">
        <v>271</v>
      </c>
      <c r="E283" s="58"/>
      <c r="F283" s="59">
        <v>271</v>
      </c>
      <c r="G283" s="59">
        <f t="shared" si="10"/>
        <v>271</v>
      </c>
      <c r="H283" s="59"/>
      <c r="I283" s="59">
        <f t="shared" si="11"/>
        <v>271</v>
      </c>
      <c r="J283" s="58"/>
    </row>
    <row r="284" s="1" customFormat="1" ht="20" customHeight="1" spans="1:10">
      <c r="A284" s="25">
        <v>282</v>
      </c>
      <c r="B284" s="25" t="s">
        <v>1279</v>
      </c>
      <c r="C284" s="11" t="s">
        <v>1045</v>
      </c>
      <c r="D284" s="35">
        <v>167.5</v>
      </c>
      <c r="E284" s="58"/>
      <c r="F284" s="59">
        <v>167.5</v>
      </c>
      <c r="G284" s="59">
        <f t="shared" si="10"/>
        <v>167.5</v>
      </c>
      <c r="H284" s="59"/>
      <c r="I284" s="59">
        <f t="shared" si="11"/>
        <v>167.5</v>
      </c>
      <c r="J284" s="58"/>
    </row>
    <row r="285" s="1" customFormat="1" ht="20" customHeight="1" spans="1:10">
      <c r="A285" s="25">
        <v>283</v>
      </c>
      <c r="B285" s="25" t="s">
        <v>1279</v>
      </c>
      <c r="C285" s="11" t="s">
        <v>1094</v>
      </c>
      <c r="D285" s="35">
        <v>140</v>
      </c>
      <c r="E285" s="58"/>
      <c r="F285" s="59">
        <v>140</v>
      </c>
      <c r="G285" s="59">
        <f t="shared" si="10"/>
        <v>140</v>
      </c>
      <c r="H285" s="59"/>
      <c r="I285" s="59">
        <f t="shared" si="11"/>
        <v>140</v>
      </c>
      <c r="J285" s="58"/>
    </row>
    <row r="286" s="1" customFormat="1" ht="20" customHeight="1" spans="1:10">
      <c r="A286" s="25">
        <v>284</v>
      </c>
      <c r="B286" s="25" t="s">
        <v>1279</v>
      </c>
      <c r="C286" s="11" t="s">
        <v>1285</v>
      </c>
      <c r="D286" s="35">
        <v>345</v>
      </c>
      <c r="E286" s="35"/>
      <c r="F286" s="59">
        <v>345</v>
      </c>
      <c r="G286" s="59">
        <f t="shared" si="10"/>
        <v>345</v>
      </c>
      <c r="H286" s="59">
        <v>345</v>
      </c>
      <c r="I286" s="59">
        <f t="shared" si="11"/>
        <v>345</v>
      </c>
      <c r="J286" s="58"/>
    </row>
    <row r="287" s="1" customFormat="1" ht="20" customHeight="1" spans="1:10">
      <c r="A287" s="25">
        <v>285</v>
      </c>
      <c r="B287" s="25" t="s">
        <v>1279</v>
      </c>
      <c r="C287" s="11" t="s">
        <v>1286</v>
      </c>
      <c r="D287" s="35">
        <v>295</v>
      </c>
      <c r="E287" s="58"/>
      <c r="F287" s="59">
        <v>295</v>
      </c>
      <c r="G287" s="59">
        <f t="shared" si="10"/>
        <v>295</v>
      </c>
      <c r="H287" s="59">
        <v>295</v>
      </c>
      <c r="I287" s="59">
        <f t="shared" si="11"/>
        <v>295</v>
      </c>
      <c r="J287" s="58"/>
    </row>
    <row r="288" s="94" customFormat="1" ht="20" customHeight="1" spans="1:10">
      <c r="A288" s="25">
        <v>286</v>
      </c>
      <c r="B288" s="25" t="s">
        <v>1279</v>
      </c>
      <c r="C288" s="11" t="s">
        <v>1287</v>
      </c>
      <c r="D288" s="35">
        <v>268</v>
      </c>
      <c r="E288" s="58"/>
      <c r="F288" s="59">
        <v>268</v>
      </c>
      <c r="G288" s="59">
        <f t="shared" si="10"/>
        <v>268</v>
      </c>
      <c r="H288" s="59">
        <v>268</v>
      </c>
      <c r="I288" s="59">
        <f t="shared" si="11"/>
        <v>268</v>
      </c>
      <c r="J288" s="58"/>
    </row>
    <row r="289" s="94" customFormat="1" ht="20" customHeight="1" spans="1:10">
      <c r="A289" s="25">
        <v>287</v>
      </c>
      <c r="B289" s="25" t="s">
        <v>1279</v>
      </c>
      <c r="C289" s="11" t="s">
        <v>1288</v>
      </c>
      <c r="D289" s="35">
        <v>299.7</v>
      </c>
      <c r="E289" s="58"/>
      <c r="F289" s="59">
        <v>299.7</v>
      </c>
      <c r="G289" s="59">
        <f t="shared" si="10"/>
        <v>299.7</v>
      </c>
      <c r="H289" s="59">
        <v>299</v>
      </c>
      <c r="I289" s="59">
        <f t="shared" si="11"/>
        <v>299.7</v>
      </c>
      <c r="J289" s="58"/>
    </row>
    <row r="290" s="94" customFormat="1" ht="20" customHeight="1" spans="1:10">
      <c r="A290" s="25">
        <v>288</v>
      </c>
      <c r="B290" s="25" t="s">
        <v>1279</v>
      </c>
      <c r="C290" s="11" t="s">
        <v>1289</v>
      </c>
      <c r="D290" s="35">
        <v>110</v>
      </c>
      <c r="E290" s="58"/>
      <c r="F290" s="59">
        <v>110</v>
      </c>
      <c r="G290" s="59">
        <f t="shared" si="10"/>
        <v>110</v>
      </c>
      <c r="H290" s="59"/>
      <c r="I290" s="59">
        <f t="shared" si="11"/>
        <v>110</v>
      </c>
      <c r="J290" s="58"/>
    </row>
    <row r="291" s="94" customFormat="1" ht="20" customHeight="1" spans="1:10">
      <c r="A291" s="25">
        <v>289</v>
      </c>
      <c r="B291" s="25" t="s">
        <v>1279</v>
      </c>
      <c r="C291" s="11" t="s">
        <v>1204</v>
      </c>
      <c r="D291" s="35">
        <v>178</v>
      </c>
      <c r="E291" s="58"/>
      <c r="F291" s="59">
        <v>178</v>
      </c>
      <c r="G291" s="59">
        <f t="shared" si="10"/>
        <v>178</v>
      </c>
      <c r="H291" s="59"/>
      <c r="I291" s="59">
        <f t="shared" si="11"/>
        <v>178</v>
      </c>
      <c r="J291" s="58"/>
    </row>
    <row r="292" s="95" customFormat="1" ht="20" customHeight="1" spans="1:10">
      <c r="A292" s="25">
        <v>290</v>
      </c>
      <c r="B292" s="25" t="s">
        <v>1279</v>
      </c>
      <c r="C292" s="11" t="s">
        <v>1290</v>
      </c>
      <c r="D292" s="35">
        <v>190.82</v>
      </c>
      <c r="E292" s="58"/>
      <c r="F292" s="59">
        <v>190.82</v>
      </c>
      <c r="G292" s="59">
        <f t="shared" si="10"/>
        <v>190.82</v>
      </c>
      <c r="H292" s="59"/>
      <c r="I292" s="59">
        <f t="shared" si="11"/>
        <v>190.82</v>
      </c>
      <c r="J292" s="58"/>
    </row>
    <row r="293" s="95" customFormat="1" ht="20" customHeight="1" spans="1:10">
      <c r="A293" s="25">
        <v>291</v>
      </c>
      <c r="B293" s="25" t="s">
        <v>1279</v>
      </c>
      <c r="C293" s="11" t="s">
        <v>1291</v>
      </c>
      <c r="D293" s="35">
        <v>117</v>
      </c>
      <c r="E293" s="58"/>
      <c r="F293" s="59">
        <v>117</v>
      </c>
      <c r="G293" s="59">
        <f t="shared" si="10"/>
        <v>117</v>
      </c>
      <c r="H293" s="59"/>
      <c r="I293" s="59">
        <f t="shared" si="11"/>
        <v>117</v>
      </c>
      <c r="J293" s="58"/>
    </row>
    <row r="294" s="95" customFormat="1" ht="27" spans="1:10">
      <c r="A294" s="25">
        <v>292</v>
      </c>
      <c r="B294" s="25" t="s">
        <v>1279</v>
      </c>
      <c r="C294" s="11" t="s">
        <v>1292</v>
      </c>
      <c r="D294" s="35">
        <v>400</v>
      </c>
      <c r="E294" s="58"/>
      <c r="F294" s="59">
        <v>400</v>
      </c>
      <c r="G294" s="59">
        <f t="shared" si="10"/>
        <v>400</v>
      </c>
      <c r="H294" s="59">
        <v>400</v>
      </c>
      <c r="I294" s="59">
        <f t="shared" si="11"/>
        <v>400</v>
      </c>
      <c r="J294" s="58"/>
    </row>
    <row r="295" s="95" customFormat="1" ht="20" customHeight="1" spans="1:10">
      <c r="A295" s="25">
        <v>293</v>
      </c>
      <c r="B295" s="25" t="s">
        <v>1279</v>
      </c>
      <c r="C295" s="11" t="s">
        <v>1293</v>
      </c>
      <c r="D295" s="35">
        <v>736.8</v>
      </c>
      <c r="E295" s="58"/>
      <c r="F295" s="59">
        <v>736.8</v>
      </c>
      <c r="G295" s="59">
        <f t="shared" si="10"/>
        <v>736.8</v>
      </c>
      <c r="H295" s="59"/>
      <c r="I295" s="59">
        <f t="shared" si="11"/>
        <v>635.8</v>
      </c>
      <c r="J295" s="58">
        <v>101</v>
      </c>
    </row>
    <row r="296" s="95" customFormat="1" ht="20" customHeight="1" spans="1:10">
      <c r="A296" s="25">
        <v>294</v>
      </c>
      <c r="B296" s="25" t="s">
        <v>1279</v>
      </c>
      <c r="C296" s="11" t="s">
        <v>1294</v>
      </c>
      <c r="D296" s="35">
        <v>515.36</v>
      </c>
      <c r="E296" s="58"/>
      <c r="F296" s="59">
        <v>515.36</v>
      </c>
      <c r="G296" s="59">
        <f t="shared" si="10"/>
        <v>515.36</v>
      </c>
      <c r="H296" s="59">
        <v>515.36</v>
      </c>
      <c r="I296" s="59">
        <f t="shared" si="11"/>
        <v>515.36</v>
      </c>
      <c r="J296" s="58"/>
    </row>
    <row r="297" s="95" customFormat="1" ht="20" customHeight="1" spans="1:10">
      <c r="A297" s="25">
        <v>295</v>
      </c>
      <c r="B297" s="25" t="s">
        <v>1279</v>
      </c>
      <c r="C297" s="11" t="s">
        <v>1295</v>
      </c>
      <c r="D297" s="35">
        <v>135</v>
      </c>
      <c r="E297" s="58"/>
      <c r="F297" s="59">
        <v>135</v>
      </c>
      <c r="G297" s="59">
        <f t="shared" si="10"/>
        <v>135</v>
      </c>
      <c r="H297" s="59"/>
      <c r="I297" s="59">
        <f t="shared" si="11"/>
        <v>135</v>
      </c>
      <c r="J297" s="58"/>
    </row>
    <row r="298" s="95" customFormat="1" ht="27" spans="1:10">
      <c r="A298" s="25">
        <v>296</v>
      </c>
      <c r="B298" s="25" t="s">
        <v>1279</v>
      </c>
      <c r="C298" s="11" t="s">
        <v>1296</v>
      </c>
      <c r="D298" s="35">
        <v>488</v>
      </c>
      <c r="E298" s="58"/>
      <c r="F298" s="59">
        <v>338</v>
      </c>
      <c r="G298" s="59">
        <f t="shared" si="10"/>
        <v>338</v>
      </c>
      <c r="H298" s="59"/>
      <c r="I298" s="59">
        <f t="shared" si="11"/>
        <v>338</v>
      </c>
      <c r="J298" s="58"/>
    </row>
    <row r="299" s="95" customFormat="1" ht="45" customHeight="1" spans="1:10">
      <c r="A299" s="25">
        <v>297</v>
      </c>
      <c r="B299" s="25" t="s">
        <v>1279</v>
      </c>
      <c r="C299" s="11" t="s">
        <v>1297</v>
      </c>
      <c r="D299" s="35">
        <f>150+217</f>
        <v>367</v>
      </c>
      <c r="E299" s="58"/>
      <c r="F299" s="59">
        <v>367</v>
      </c>
      <c r="G299" s="59">
        <f t="shared" si="10"/>
        <v>367</v>
      </c>
      <c r="H299" s="59"/>
      <c r="I299" s="59">
        <f t="shared" si="11"/>
        <v>367</v>
      </c>
      <c r="J299" s="58"/>
    </row>
    <row r="300" s="95" customFormat="1" ht="20" customHeight="1" spans="1:10">
      <c r="A300" s="25">
        <v>298</v>
      </c>
      <c r="B300" s="25" t="s">
        <v>1279</v>
      </c>
      <c r="C300" s="11" t="s">
        <v>1034</v>
      </c>
      <c r="D300" s="35">
        <v>41.6</v>
      </c>
      <c r="E300" s="58"/>
      <c r="F300" s="59">
        <v>41.6</v>
      </c>
      <c r="G300" s="59">
        <f t="shared" si="10"/>
        <v>41.6</v>
      </c>
      <c r="H300" s="59"/>
      <c r="I300" s="59">
        <f t="shared" si="11"/>
        <v>41.6</v>
      </c>
      <c r="J300" s="58"/>
    </row>
    <row r="301" s="95" customFormat="1" ht="20" customHeight="1" spans="1:10">
      <c r="A301" s="25">
        <v>299</v>
      </c>
      <c r="B301" s="25" t="s">
        <v>1279</v>
      </c>
      <c r="C301" s="11" t="s">
        <v>1063</v>
      </c>
      <c r="D301" s="35">
        <v>250</v>
      </c>
      <c r="E301" s="58"/>
      <c r="F301" s="59">
        <v>250</v>
      </c>
      <c r="G301" s="59">
        <f t="shared" si="10"/>
        <v>250</v>
      </c>
      <c r="H301" s="59"/>
      <c r="I301" s="59">
        <f t="shared" si="11"/>
        <v>250</v>
      </c>
      <c r="J301" s="58"/>
    </row>
    <row r="302" s="95" customFormat="1" ht="20" customHeight="1" spans="1:10">
      <c r="A302" s="25">
        <v>300</v>
      </c>
      <c r="B302" s="25" t="s">
        <v>1279</v>
      </c>
      <c r="C302" s="11" t="s">
        <v>1098</v>
      </c>
      <c r="D302" s="35">
        <v>348</v>
      </c>
      <c r="E302" s="58"/>
      <c r="F302" s="59">
        <v>348</v>
      </c>
      <c r="G302" s="59">
        <f t="shared" si="10"/>
        <v>348</v>
      </c>
      <c r="H302" s="59"/>
      <c r="I302" s="59">
        <f t="shared" si="11"/>
        <v>348</v>
      </c>
      <c r="J302" s="58"/>
    </row>
    <row r="303" s="95" customFormat="1" ht="20" customHeight="1" spans="1:10">
      <c r="A303" s="25">
        <v>301</v>
      </c>
      <c r="B303" s="25" t="s">
        <v>1279</v>
      </c>
      <c r="C303" s="11" t="s">
        <v>1041</v>
      </c>
      <c r="D303" s="35">
        <v>168</v>
      </c>
      <c r="E303" s="58"/>
      <c r="F303" s="59">
        <v>168</v>
      </c>
      <c r="G303" s="59">
        <f t="shared" si="10"/>
        <v>168</v>
      </c>
      <c r="H303" s="59"/>
      <c r="I303" s="59">
        <f t="shared" si="11"/>
        <v>168</v>
      </c>
      <c r="J303" s="58"/>
    </row>
    <row r="304" s="95" customFormat="1" ht="20" customHeight="1" spans="1:10">
      <c r="A304" s="25">
        <v>302</v>
      </c>
      <c r="B304" s="25" t="s">
        <v>1279</v>
      </c>
      <c r="C304" s="30" t="s">
        <v>1298</v>
      </c>
      <c r="D304" s="35">
        <v>214.92</v>
      </c>
      <c r="E304" s="58"/>
      <c r="F304" s="59">
        <v>214.92</v>
      </c>
      <c r="G304" s="59">
        <f t="shared" si="10"/>
        <v>214.92</v>
      </c>
      <c r="H304" s="59">
        <v>214.92</v>
      </c>
      <c r="I304" s="59">
        <f t="shared" si="11"/>
        <v>214.92</v>
      </c>
      <c r="J304" s="58"/>
    </row>
    <row r="305" s="95" customFormat="1" ht="20" customHeight="1" spans="1:10">
      <c r="A305" s="25">
        <v>303</v>
      </c>
      <c r="B305" s="25" t="s">
        <v>1279</v>
      </c>
      <c r="C305" s="11" t="s">
        <v>1051</v>
      </c>
      <c r="D305" s="35">
        <v>130</v>
      </c>
      <c r="E305" s="58"/>
      <c r="F305" s="59">
        <v>130</v>
      </c>
      <c r="G305" s="59">
        <f t="shared" si="10"/>
        <v>130</v>
      </c>
      <c r="H305" s="59"/>
      <c r="I305" s="59">
        <f t="shared" si="11"/>
        <v>130</v>
      </c>
      <c r="J305" s="58"/>
    </row>
    <row r="306" s="95" customFormat="1" ht="20" customHeight="1" spans="1:10">
      <c r="A306" s="25">
        <v>304</v>
      </c>
      <c r="B306" s="25" t="s">
        <v>1279</v>
      </c>
      <c r="C306" s="30" t="s">
        <v>1209</v>
      </c>
      <c r="D306" s="35">
        <v>76</v>
      </c>
      <c r="E306" s="58"/>
      <c r="F306" s="59">
        <v>76</v>
      </c>
      <c r="G306" s="59">
        <f t="shared" si="10"/>
        <v>76</v>
      </c>
      <c r="H306" s="59"/>
      <c r="I306" s="59">
        <f t="shared" si="11"/>
        <v>76</v>
      </c>
      <c r="J306" s="58"/>
    </row>
    <row r="307" s="95" customFormat="1" ht="20" customHeight="1" spans="1:10">
      <c r="A307" s="25">
        <v>305</v>
      </c>
      <c r="B307" s="25" t="s">
        <v>1279</v>
      </c>
      <c r="C307" s="11" t="s">
        <v>1299</v>
      </c>
      <c r="D307" s="35">
        <v>58</v>
      </c>
      <c r="E307" s="58"/>
      <c r="F307" s="59">
        <v>58</v>
      </c>
      <c r="G307" s="59">
        <f t="shared" si="10"/>
        <v>58</v>
      </c>
      <c r="H307" s="59"/>
      <c r="I307" s="59">
        <f t="shared" si="11"/>
        <v>58</v>
      </c>
      <c r="J307" s="58"/>
    </row>
    <row r="308" s="95" customFormat="1" ht="20" customHeight="1" spans="1:10">
      <c r="A308" s="25">
        <v>306</v>
      </c>
      <c r="B308" s="25" t="s">
        <v>1279</v>
      </c>
      <c r="C308" s="11" t="s">
        <v>1013</v>
      </c>
      <c r="D308" s="35">
        <v>38</v>
      </c>
      <c r="E308" s="58"/>
      <c r="F308" s="59">
        <v>38</v>
      </c>
      <c r="G308" s="59">
        <f t="shared" si="10"/>
        <v>38</v>
      </c>
      <c r="H308" s="59"/>
      <c r="I308" s="59">
        <f t="shared" si="11"/>
        <v>38</v>
      </c>
      <c r="J308" s="58"/>
    </row>
    <row r="309" s="95" customFormat="1" ht="20" customHeight="1" spans="1:10">
      <c r="A309" s="25">
        <v>307</v>
      </c>
      <c r="B309" s="25" t="s">
        <v>1279</v>
      </c>
      <c r="C309" s="30" t="s">
        <v>1028</v>
      </c>
      <c r="D309" s="35">
        <v>48</v>
      </c>
      <c r="E309" s="58"/>
      <c r="F309" s="59">
        <v>48</v>
      </c>
      <c r="G309" s="59">
        <f t="shared" si="10"/>
        <v>48</v>
      </c>
      <c r="H309" s="59"/>
      <c r="I309" s="59">
        <f t="shared" si="11"/>
        <v>46</v>
      </c>
      <c r="J309" s="58">
        <v>2</v>
      </c>
    </row>
    <row r="310" s="96" customFormat="1" ht="20" customHeight="1" spans="1:10">
      <c r="A310" s="88" t="s">
        <v>22</v>
      </c>
      <c r="B310" s="88"/>
      <c r="C310" s="89"/>
      <c r="D310" s="106">
        <f t="shared" ref="D310:J310" si="12">SUM(D3:D309)</f>
        <v>72369.29</v>
      </c>
      <c r="E310" s="106">
        <f t="shared" si="12"/>
        <v>0</v>
      </c>
      <c r="F310" s="106">
        <f t="shared" si="12"/>
        <v>67043.4</v>
      </c>
      <c r="G310" s="106">
        <f t="shared" si="12"/>
        <v>67043.4</v>
      </c>
      <c r="H310" s="106">
        <f t="shared" si="12"/>
        <v>24896.2</v>
      </c>
      <c r="I310" s="106">
        <f t="shared" si="12"/>
        <v>66326.49</v>
      </c>
      <c r="J310" s="106">
        <f t="shared" si="12"/>
        <v>716.91</v>
      </c>
    </row>
    <row r="311" s="1" customFormat="1" spans="3:10">
      <c r="C311" s="2"/>
      <c r="D311" s="2"/>
      <c r="E311" s="2"/>
      <c r="F311" s="2"/>
      <c r="G311" s="2"/>
      <c r="H311" s="2"/>
      <c r="I311" s="2"/>
      <c r="J311" s="2"/>
    </row>
    <row r="312" s="1" customFormat="1" spans="3:10">
      <c r="C312" s="2"/>
      <c r="H312" s="107"/>
      <c r="J312" s="97"/>
    </row>
    <row r="313" s="1" customFormat="1" spans="3:10">
      <c r="C313" s="2"/>
      <c r="D313" s="108"/>
      <c r="E313" s="108"/>
      <c r="F313" s="108"/>
      <c r="G313" s="16"/>
      <c r="H313" s="97"/>
      <c r="J313" s="97"/>
    </row>
    <row r="314" s="1" customFormat="1" spans="3:10">
      <c r="C314" s="2"/>
      <c r="H314" s="97"/>
      <c r="J314" s="97"/>
    </row>
    <row r="315" s="1" customFormat="1" spans="3:10">
      <c r="C315" s="2"/>
      <c r="H315" s="97"/>
      <c r="J315" s="97"/>
    </row>
    <row r="316" s="1" customFormat="1" spans="3:10">
      <c r="C316" s="2"/>
      <c r="H316" s="97"/>
      <c r="J316" s="97"/>
    </row>
    <row r="317" s="1" customFormat="1" spans="3:10">
      <c r="C317" s="2"/>
      <c r="H317" s="97"/>
      <c r="J317" s="97"/>
    </row>
    <row r="318" s="1" customFormat="1" spans="2:10">
      <c r="B318" s="91"/>
      <c r="C318" s="91"/>
      <c r="D318" s="2"/>
      <c r="E318" s="2"/>
      <c r="H318" s="97"/>
      <c r="J318" s="98"/>
    </row>
    <row r="319" s="1" customFormat="1" spans="2:10">
      <c r="B319" s="91"/>
      <c r="C319" s="2"/>
      <c r="D319" s="2"/>
      <c r="E319" s="2"/>
      <c r="F319" s="1"/>
      <c r="G319" s="1"/>
      <c r="H319" s="97"/>
      <c r="I319" s="1"/>
      <c r="J319" s="98"/>
    </row>
    <row r="320" s="1" customFormat="1" spans="2:10">
      <c r="B320" s="91"/>
      <c r="C320" s="2"/>
      <c r="D320" s="2"/>
      <c r="E320" s="2"/>
      <c r="F320" s="1"/>
      <c r="G320" s="1"/>
      <c r="H320" s="97"/>
      <c r="I320" s="1"/>
      <c r="J320" s="98"/>
    </row>
    <row r="321" s="1" customFormat="1" spans="2:10">
      <c r="B321" s="91"/>
      <c r="C321" s="2"/>
      <c r="D321" s="2"/>
      <c r="E321" s="2"/>
      <c r="F321" s="1"/>
      <c r="G321" s="1"/>
      <c r="H321" s="97"/>
      <c r="I321" s="1"/>
      <c r="J321" s="98"/>
    </row>
    <row r="322" s="1" customFormat="1" spans="2:10">
      <c r="B322" s="91"/>
      <c r="C322" s="2"/>
      <c r="D322" s="2"/>
      <c r="E322" s="2"/>
      <c r="F322" s="1"/>
      <c r="G322" s="1"/>
      <c r="H322" s="97"/>
      <c r="I322" s="1"/>
      <c r="J322" s="98"/>
    </row>
    <row r="323" s="1" customFormat="1" spans="2:10">
      <c r="B323" s="91"/>
      <c r="C323" s="2"/>
      <c r="D323" s="2"/>
      <c r="E323" s="2"/>
      <c r="F323" s="1"/>
      <c r="G323" s="1"/>
      <c r="H323" s="97"/>
      <c r="I323" s="1"/>
      <c r="J323" s="98"/>
    </row>
    <row r="324" s="1" customFormat="1" spans="2:10">
      <c r="B324" s="91"/>
      <c r="C324" s="2"/>
      <c r="D324" s="2"/>
      <c r="E324" s="2"/>
      <c r="F324" s="1"/>
      <c r="G324" s="1"/>
      <c r="H324" s="97"/>
      <c r="I324" s="1"/>
      <c r="J324" s="98"/>
    </row>
    <row r="325" s="1" customFormat="1" spans="2:10">
      <c r="B325" s="91"/>
      <c r="C325" s="2"/>
      <c r="D325" s="2"/>
      <c r="E325" s="2"/>
      <c r="F325" s="1"/>
      <c r="G325" s="1"/>
      <c r="H325" s="97"/>
      <c r="I325" s="1"/>
      <c r="J325" s="98"/>
    </row>
    <row r="326" s="1" customFormat="1" spans="2:10">
      <c r="B326" s="91"/>
      <c r="C326" s="2"/>
      <c r="D326" s="2"/>
      <c r="E326" s="2"/>
      <c r="F326" s="1"/>
      <c r="G326" s="1"/>
      <c r="H326" s="97"/>
      <c r="I326" s="1"/>
      <c r="J326" s="98"/>
    </row>
    <row r="327" s="1" customFormat="1" spans="2:10">
      <c r="B327" s="91"/>
      <c r="C327" s="2"/>
      <c r="D327" s="2"/>
      <c r="E327" s="2"/>
      <c r="F327" s="1"/>
      <c r="G327" s="1"/>
      <c r="H327" s="97"/>
      <c r="I327" s="1"/>
      <c r="J327" s="98"/>
    </row>
    <row r="328" s="1" customFormat="1" spans="2:10">
      <c r="B328" s="91"/>
      <c r="C328" s="2"/>
      <c r="D328" s="2"/>
      <c r="E328" s="2"/>
      <c r="F328" s="1"/>
      <c r="G328" s="1"/>
      <c r="H328" s="97"/>
      <c r="I328" s="1"/>
      <c r="J328" s="98"/>
    </row>
  </sheetData>
  <autoFilter xmlns:etc="http://www.wps.cn/officeDocument/2017/etCustomData" ref="A2:J310" etc:filterBottomFollowUsedRange="0">
    <extLst/>
  </autoFilter>
  <mergeCells count="2">
    <mergeCell ref="A1:J1"/>
    <mergeCell ref="A310:C310"/>
  </mergeCells>
  <dataValidations count="2">
    <dataValidation type="textLength" operator="between" showInputMessage="1" showErrorMessage="1" sqref="C6 C21">
      <formula1>2</formula1>
      <formula2>10</formula2>
    </dataValidation>
    <dataValidation showErrorMessage="1" prompt="1 男&#10;2 女" sqref="F248 F251 F256 F259 F93:F94 F102:F121 F253:F254 F268:F271"/>
  </dataValidations>
  <printOptions horizontalCentered="1"/>
  <pageMargins left="0.393055555555556" right="0.393055555555556" top="0.786805555555556" bottom="0.590277777777778" header="0.5" footer="0.393055555555556"/>
  <pageSetup paperSize="9" scale="82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91"/>
  <sheetViews>
    <sheetView workbookViewId="0">
      <pane ySplit="2" topLeftCell="A8" activePane="bottomLeft" state="frozen"/>
      <selection/>
      <selection pane="bottomLeft" activeCell="L8" sqref="L8"/>
    </sheetView>
  </sheetViews>
  <sheetFormatPr defaultColWidth="9" defaultRowHeight="14.25"/>
  <cols>
    <col min="1" max="1" width="5.875" style="69" customWidth="1"/>
    <col min="2" max="2" width="13" style="69" customWidth="1"/>
    <col min="3" max="3" width="19.625" style="68" customWidth="1"/>
    <col min="4" max="4" width="11.7" style="68" customWidth="1"/>
    <col min="5" max="5" width="10.5" style="68" customWidth="1"/>
    <col min="6" max="6" width="14.25" style="69" customWidth="1"/>
    <col min="7" max="7" width="12.4" style="69" customWidth="1"/>
    <col min="8" max="8" width="10.2" style="69" customWidth="1"/>
    <col min="9" max="9" width="10.375" style="69"/>
    <col min="10" max="10" width="9.4" style="69" customWidth="1"/>
    <col min="11" max="11" width="10.625" style="69" hidden="1" customWidth="1"/>
    <col min="12" max="12" width="18.25" style="69" customWidth="1"/>
    <col min="13" max="16384" width="9" style="69"/>
  </cols>
  <sheetData>
    <row r="1" s="19" customFormat="1" ht="27" customHeight="1" spans="1:11">
      <c r="A1" s="7" t="s">
        <v>1300</v>
      </c>
      <c r="B1" s="7"/>
      <c r="C1" s="57"/>
      <c r="D1" s="7"/>
      <c r="E1" s="7"/>
      <c r="F1" s="7"/>
      <c r="G1" s="7"/>
      <c r="H1" s="7"/>
      <c r="I1" s="7"/>
      <c r="J1" s="7"/>
      <c r="K1" s="7"/>
    </row>
    <row r="2" s="68" customFormat="1" ht="35" customHeight="1" spans="1:11">
      <c r="A2" s="8" t="s">
        <v>24</v>
      </c>
      <c r="B2" s="8" t="s">
        <v>25</v>
      </c>
      <c r="C2" s="8" t="s">
        <v>26</v>
      </c>
      <c r="D2" s="8" t="s">
        <v>27</v>
      </c>
      <c r="E2" s="8" t="s">
        <v>177</v>
      </c>
      <c r="F2" s="8" t="s">
        <v>29</v>
      </c>
      <c r="G2" s="8" t="s">
        <v>4</v>
      </c>
      <c r="H2" s="8" t="s">
        <v>6</v>
      </c>
      <c r="I2" s="11" t="s">
        <v>30</v>
      </c>
      <c r="J2" s="11" t="s">
        <v>8</v>
      </c>
      <c r="K2" s="8" t="s">
        <v>31</v>
      </c>
    </row>
    <row r="3" s="69" customFormat="1" ht="20" customHeight="1" spans="1:11">
      <c r="A3" s="25">
        <v>1</v>
      </c>
      <c r="B3" s="70" t="s">
        <v>1301</v>
      </c>
      <c r="C3" s="71" t="s">
        <v>1302</v>
      </c>
      <c r="D3" s="72">
        <v>613.2</v>
      </c>
      <c r="E3" s="58"/>
      <c r="F3" s="73">
        <v>150</v>
      </c>
      <c r="G3" s="73">
        <f>F3</f>
        <v>150</v>
      </c>
      <c r="H3" s="59"/>
      <c r="I3" s="73">
        <f>F3-J3</f>
        <v>150</v>
      </c>
      <c r="J3" s="73"/>
      <c r="K3" s="25">
        <v>410.5</v>
      </c>
    </row>
    <row r="4" s="69" customFormat="1" ht="20" customHeight="1" spans="1:11">
      <c r="A4" s="25">
        <v>2</v>
      </c>
      <c r="B4" s="70" t="s">
        <v>1301</v>
      </c>
      <c r="C4" s="74" t="s">
        <v>1303</v>
      </c>
      <c r="D4" s="75">
        <v>436.6</v>
      </c>
      <c r="E4" s="58"/>
      <c r="F4" s="75">
        <v>436.6</v>
      </c>
      <c r="G4" s="73">
        <f t="shared" ref="G4:G35" si="0">F4</f>
        <v>436.6</v>
      </c>
      <c r="H4" s="59"/>
      <c r="I4" s="73">
        <f t="shared" ref="I4:I35" si="1">F4-J4</f>
        <v>436.6</v>
      </c>
      <c r="J4" s="75"/>
      <c r="K4" s="25">
        <v>443.94</v>
      </c>
    </row>
    <row r="5" s="69" customFormat="1" ht="20" customHeight="1" spans="1:11">
      <c r="A5" s="25">
        <v>3</v>
      </c>
      <c r="B5" s="70" t="s">
        <v>1301</v>
      </c>
      <c r="C5" s="74" t="s">
        <v>1304</v>
      </c>
      <c r="D5" s="72">
        <v>528</v>
      </c>
      <c r="E5" s="58"/>
      <c r="F5" s="73">
        <v>528</v>
      </c>
      <c r="G5" s="73">
        <f t="shared" si="0"/>
        <v>528</v>
      </c>
      <c r="H5" s="59"/>
      <c r="I5" s="73">
        <f t="shared" si="1"/>
        <v>528</v>
      </c>
      <c r="J5" s="73"/>
      <c r="K5" s="25">
        <v>540</v>
      </c>
    </row>
    <row r="6" s="69" customFormat="1" ht="20" customHeight="1" spans="1:11">
      <c r="A6" s="25">
        <v>4</v>
      </c>
      <c r="B6" s="70" t="s">
        <v>1301</v>
      </c>
      <c r="C6" s="74" t="s">
        <v>1305</v>
      </c>
      <c r="D6" s="72">
        <v>777</v>
      </c>
      <c r="E6" s="58"/>
      <c r="F6" s="72">
        <v>712</v>
      </c>
      <c r="G6" s="73">
        <f t="shared" si="0"/>
        <v>712</v>
      </c>
      <c r="H6" s="59"/>
      <c r="I6" s="73">
        <f t="shared" si="1"/>
        <v>712</v>
      </c>
      <c r="J6" s="72"/>
      <c r="K6" s="25">
        <v>777</v>
      </c>
    </row>
    <row r="7" s="69" customFormat="1" ht="30" customHeight="1" spans="1:11">
      <c r="A7" s="25">
        <v>5</v>
      </c>
      <c r="B7" s="70" t="s">
        <v>1301</v>
      </c>
      <c r="C7" s="74" t="s">
        <v>1306</v>
      </c>
      <c r="D7" s="72">
        <v>205</v>
      </c>
      <c r="E7" s="58"/>
      <c r="F7" s="72">
        <v>205</v>
      </c>
      <c r="G7" s="73">
        <f t="shared" si="0"/>
        <v>205</v>
      </c>
      <c r="H7" s="59"/>
      <c r="I7" s="73">
        <f t="shared" si="1"/>
        <v>205</v>
      </c>
      <c r="J7" s="72"/>
      <c r="K7" s="25">
        <v>225.8</v>
      </c>
    </row>
    <row r="8" s="69" customFormat="1" ht="20" customHeight="1" spans="1:11">
      <c r="A8" s="25">
        <v>6</v>
      </c>
      <c r="B8" s="70" t="s">
        <v>1301</v>
      </c>
      <c r="C8" s="74" t="s">
        <v>1307</v>
      </c>
      <c r="D8" s="72">
        <v>374</v>
      </c>
      <c r="E8" s="58"/>
      <c r="F8" s="72">
        <v>374</v>
      </c>
      <c r="G8" s="73">
        <f t="shared" si="0"/>
        <v>374</v>
      </c>
      <c r="H8" s="59">
        <v>374</v>
      </c>
      <c r="I8" s="73">
        <f t="shared" si="1"/>
        <v>374</v>
      </c>
      <c r="J8" s="72"/>
      <c r="K8" s="25">
        <v>374</v>
      </c>
    </row>
    <row r="9" s="69" customFormat="1" ht="20" customHeight="1" spans="1:11">
      <c r="A9" s="25">
        <v>7</v>
      </c>
      <c r="B9" s="70" t="s">
        <v>1301</v>
      </c>
      <c r="C9" s="74" t="s">
        <v>1308</v>
      </c>
      <c r="D9" s="72">
        <v>399</v>
      </c>
      <c r="E9" s="58"/>
      <c r="F9" s="72">
        <v>399</v>
      </c>
      <c r="G9" s="73">
        <f t="shared" si="0"/>
        <v>399</v>
      </c>
      <c r="H9" s="59">
        <v>399</v>
      </c>
      <c r="I9" s="73">
        <f t="shared" si="1"/>
        <v>399</v>
      </c>
      <c r="J9" s="72"/>
      <c r="K9" s="25">
        <v>433</v>
      </c>
    </row>
    <row r="10" s="69" customFormat="1" ht="20" customHeight="1" spans="1:11">
      <c r="A10" s="25">
        <v>8</v>
      </c>
      <c r="B10" s="70" t="s">
        <v>1301</v>
      </c>
      <c r="C10" s="74" t="s">
        <v>1309</v>
      </c>
      <c r="D10" s="72">
        <v>208.6</v>
      </c>
      <c r="E10" s="58"/>
      <c r="F10" s="72">
        <v>208.6</v>
      </c>
      <c r="G10" s="73">
        <f t="shared" si="0"/>
        <v>208.6</v>
      </c>
      <c r="H10" s="59">
        <v>208.6</v>
      </c>
      <c r="I10" s="73">
        <f t="shared" si="1"/>
        <v>208.6</v>
      </c>
      <c r="J10" s="72"/>
      <c r="K10" s="25">
        <v>208.6</v>
      </c>
    </row>
    <row r="11" s="69" customFormat="1" ht="20" customHeight="1" spans="1:11">
      <c r="A11" s="25">
        <v>9</v>
      </c>
      <c r="B11" s="70" t="s">
        <v>1301</v>
      </c>
      <c r="C11" s="74" t="s">
        <v>1310</v>
      </c>
      <c r="D11" s="72">
        <v>553.2</v>
      </c>
      <c r="E11" s="58"/>
      <c r="F11" s="72">
        <v>553.2</v>
      </c>
      <c r="G11" s="73">
        <f t="shared" si="0"/>
        <v>553.2</v>
      </c>
      <c r="H11" s="59">
        <v>553.2</v>
      </c>
      <c r="I11" s="73">
        <f t="shared" si="1"/>
        <v>553.2</v>
      </c>
      <c r="J11" s="72"/>
      <c r="K11" s="25">
        <v>883.2</v>
      </c>
    </row>
    <row r="12" s="69" customFormat="1" ht="20" customHeight="1" spans="1:11">
      <c r="A12" s="25">
        <v>10</v>
      </c>
      <c r="B12" s="70" t="s">
        <v>1301</v>
      </c>
      <c r="C12" s="74" t="s">
        <v>323</v>
      </c>
      <c r="D12" s="72">
        <v>220</v>
      </c>
      <c r="E12" s="58"/>
      <c r="F12" s="72">
        <v>220</v>
      </c>
      <c r="G12" s="73">
        <f t="shared" si="0"/>
        <v>220</v>
      </c>
      <c r="H12" s="59">
        <v>220</v>
      </c>
      <c r="I12" s="73">
        <f t="shared" si="1"/>
        <v>220</v>
      </c>
      <c r="J12" s="72"/>
      <c r="K12" s="25">
        <v>220</v>
      </c>
    </row>
    <row r="13" s="69" customFormat="1" ht="20" customHeight="1" spans="1:11">
      <c r="A13" s="25">
        <v>11</v>
      </c>
      <c r="B13" s="70" t="s">
        <v>1301</v>
      </c>
      <c r="C13" s="71" t="s">
        <v>1311</v>
      </c>
      <c r="D13" s="72">
        <v>163.7</v>
      </c>
      <c r="E13" s="58"/>
      <c r="F13" s="73">
        <v>163.7</v>
      </c>
      <c r="G13" s="73">
        <f t="shared" si="0"/>
        <v>163.7</v>
      </c>
      <c r="H13" s="59"/>
      <c r="I13" s="73">
        <f t="shared" si="1"/>
        <v>163.7</v>
      </c>
      <c r="J13" s="73"/>
      <c r="K13" s="25">
        <v>163.75</v>
      </c>
    </row>
    <row r="14" s="69" customFormat="1" ht="20" customHeight="1" spans="1:11">
      <c r="A14" s="25">
        <v>12</v>
      </c>
      <c r="B14" s="70" t="s">
        <v>1301</v>
      </c>
      <c r="C14" s="74" t="s">
        <v>1312</v>
      </c>
      <c r="D14" s="72">
        <v>441.8</v>
      </c>
      <c r="E14" s="58"/>
      <c r="F14" s="72">
        <v>441.8</v>
      </c>
      <c r="G14" s="73">
        <f t="shared" si="0"/>
        <v>441.8</v>
      </c>
      <c r="H14" s="59">
        <v>441.8</v>
      </c>
      <c r="I14" s="73">
        <f t="shared" si="1"/>
        <v>441.8</v>
      </c>
      <c r="J14" s="72"/>
      <c r="K14" s="25">
        <v>441.8</v>
      </c>
    </row>
    <row r="15" s="69" customFormat="1" ht="20" customHeight="1" spans="1:11">
      <c r="A15" s="25">
        <v>13</v>
      </c>
      <c r="B15" s="70" t="s">
        <v>1301</v>
      </c>
      <c r="C15" s="74" t="s">
        <v>1313</v>
      </c>
      <c r="D15" s="72">
        <v>223</v>
      </c>
      <c r="E15" s="58"/>
      <c r="F15" s="72">
        <v>223</v>
      </c>
      <c r="G15" s="73">
        <f t="shared" si="0"/>
        <v>223</v>
      </c>
      <c r="H15" s="59"/>
      <c r="I15" s="73">
        <f t="shared" si="1"/>
        <v>223</v>
      </c>
      <c r="J15" s="72"/>
      <c r="K15" s="25">
        <v>223</v>
      </c>
    </row>
    <row r="16" s="69" customFormat="1" ht="20" customHeight="1" spans="1:11">
      <c r="A16" s="25">
        <v>14</v>
      </c>
      <c r="B16" s="70" t="s">
        <v>1301</v>
      </c>
      <c r="C16" s="74" t="s">
        <v>1205</v>
      </c>
      <c r="D16" s="72">
        <v>456</v>
      </c>
      <c r="E16" s="58"/>
      <c r="F16" s="72">
        <v>456</v>
      </c>
      <c r="G16" s="73">
        <f t="shared" si="0"/>
        <v>456</v>
      </c>
      <c r="H16" s="59"/>
      <c r="I16" s="73">
        <f t="shared" si="1"/>
        <v>456</v>
      </c>
      <c r="J16" s="72"/>
      <c r="K16" s="25">
        <v>456</v>
      </c>
    </row>
    <row r="17" s="69" customFormat="1" ht="20" customHeight="1" spans="1:11">
      <c r="A17" s="25">
        <v>15</v>
      </c>
      <c r="B17" s="70" t="s">
        <v>1301</v>
      </c>
      <c r="C17" s="74" t="s">
        <v>1314</v>
      </c>
      <c r="D17" s="72">
        <v>140</v>
      </c>
      <c r="E17" s="58"/>
      <c r="F17" s="72">
        <v>140</v>
      </c>
      <c r="G17" s="73">
        <f t="shared" si="0"/>
        <v>140</v>
      </c>
      <c r="H17" s="59"/>
      <c r="I17" s="73">
        <f t="shared" si="1"/>
        <v>140</v>
      </c>
      <c r="J17" s="72"/>
      <c r="K17" s="25">
        <v>140</v>
      </c>
    </row>
    <row r="18" s="69" customFormat="1" ht="20" customHeight="1" spans="1:11">
      <c r="A18" s="25">
        <v>16</v>
      </c>
      <c r="B18" s="70" t="s">
        <v>1301</v>
      </c>
      <c r="C18" s="74" t="s">
        <v>1315</v>
      </c>
      <c r="D18" s="72">
        <v>185</v>
      </c>
      <c r="E18" s="58"/>
      <c r="F18" s="72">
        <v>185</v>
      </c>
      <c r="G18" s="73">
        <f t="shared" si="0"/>
        <v>185</v>
      </c>
      <c r="H18" s="59"/>
      <c r="I18" s="73">
        <f t="shared" si="1"/>
        <v>185</v>
      </c>
      <c r="J18" s="72"/>
      <c r="K18" s="25">
        <v>185</v>
      </c>
    </row>
    <row r="19" s="69" customFormat="1" ht="20" customHeight="1" spans="1:11">
      <c r="A19" s="25">
        <v>17</v>
      </c>
      <c r="B19" s="70" t="s">
        <v>1301</v>
      </c>
      <c r="C19" s="74" t="s">
        <v>127</v>
      </c>
      <c r="D19" s="72">
        <v>110</v>
      </c>
      <c r="E19" s="58"/>
      <c r="F19" s="72">
        <v>110</v>
      </c>
      <c r="G19" s="73">
        <f t="shared" si="0"/>
        <v>110</v>
      </c>
      <c r="H19" s="59"/>
      <c r="I19" s="73">
        <f t="shared" si="1"/>
        <v>110</v>
      </c>
      <c r="J19" s="72"/>
      <c r="K19" s="25">
        <v>110</v>
      </c>
    </row>
    <row r="20" s="69" customFormat="1" ht="20" customHeight="1" spans="1:11">
      <c r="A20" s="25">
        <v>18</v>
      </c>
      <c r="B20" s="70" t="s">
        <v>1301</v>
      </c>
      <c r="C20" s="74" t="s">
        <v>1316</v>
      </c>
      <c r="D20" s="72">
        <v>223</v>
      </c>
      <c r="E20" s="58"/>
      <c r="F20" s="72">
        <v>223</v>
      </c>
      <c r="G20" s="73">
        <f t="shared" si="0"/>
        <v>223</v>
      </c>
      <c r="H20" s="59"/>
      <c r="I20" s="73">
        <f t="shared" si="1"/>
        <v>223</v>
      </c>
      <c r="J20" s="72"/>
      <c r="K20" s="25">
        <v>223</v>
      </c>
    </row>
    <row r="21" s="69" customFormat="1" ht="20" customHeight="1" spans="1:11">
      <c r="A21" s="25">
        <v>19</v>
      </c>
      <c r="B21" s="70" t="s">
        <v>1301</v>
      </c>
      <c r="C21" s="74" t="s">
        <v>1317</v>
      </c>
      <c r="D21" s="72">
        <v>75</v>
      </c>
      <c r="E21" s="58"/>
      <c r="F21" s="72">
        <v>75</v>
      </c>
      <c r="G21" s="73">
        <f t="shared" si="0"/>
        <v>75</v>
      </c>
      <c r="H21" s="59"/>
      <c r="I21" s="73">
        <f t="shared" si="1"/>
        <v>75</v>
      </c>
      <c r="J21" s="72"/>
      <c r="K21" s="25">
        <v>116.8</v>
      </c>
    </row>
    <row r="22" s="69" customFormat="1" ht="20" customHeight="1" spans="1:11">
      <c r="A22" s="25">
        <v>20</v>
      </c>
      <c r="B22" s="70" t="s">
        <v>1301</v>
      </c>
      <c r="C22" s="74" t="s">
        <v>1318</v>
      </c>
      <c r="D22" s="72">
        <v>60</v>
      </c>
      <c r="E22" s="58"/>
      <c r="F22" s="72">
        <v>60</v>
      </c>
      <c r="G22" s="73">
        <f t="shared" si="0"/>
        <v>60</v>
      </c>
      <c r="H22" s="59"/>
      <c r="I22" s="73">
        <f t="shared" si="1"/>
        <v>60</v>
      </c>
      <c r="J22" s="72"/>
      <c r="K22" s="25">
        <v>60</v>
      </c>
    </row>
    <row r="23" s="69" customFormat="1" ht="20" customHeight="1" spans="1:11">
      <c r="A23" s="25">
        <v>21</v>
      </c>
      <c r="B23" s="70" t="s">
        <v>1301</v>
      </c>
      <c r="C23" s="74" t="s">
        <v>1319</v>
      </c>
      <c r="D23" s="72">
        <v>100</v>
      </c>
      <c r="E23" s="58"/>
      <c r="F23" s="72">
        <v>100</v>
      </c>
      <c r="G23" s="73">
        <f t="shared" si="0"/>
        <v>100</v>
      </c>
      <c r="H23" s="59"/>
      <c r="I23" s="73">
        <f t="shared" si="1"/>
        <v>100</v>
      </c>
      <c r="J23" s="72"/>
      <c r="K23" s="25">
        <v>110</v>
      </c>
    </row>
    <row r="24" s="69" customFormat="1" ht="20" customHeight="1" spans="1:11">
      <c r="A24" s="25">
        <v>22</v>
      </c>
      <c r="B24" s="70" t="s">
        <v>1301</v>
      </c>
      <c r="C24" s="74" t="s">
        <v>1320</v>
      </c>
      <c r="D24" s="72">
        <v>50</v>
      </c>
      <c r="E24" s="58"/>
      <c r="F24" s="72">
        <v>50</v>
      </c>
      <c r="G24" s="73">
        <f t="shared" si="0"/>
        <v>50</v>
      </c>
      <c r="H24" s="59"/>
      <c r="I24" s="73">
        <f t="shared" si="1"/>
        <v>50</v>
      </c>
      <c r="J24" s="72"/>
      <c r="K24" s="25">
        <v>50</v>
      </c>
    </row>
    <row r="25" s="69" customFormat="1" ht="20" customHeight="1" spans="1:11">
      <c r="A25" s="25">
        <v>23</v>
      </c>
      <c r="B25" s="70" t="s">
        <v>1301</v>
      </c>
      <c r="C25" s="74" t="s">
        <v>1321</v>
      </c>
      <c r="D25" s="72">
        <v>20</v>
      </c>
      <c r="E25" s="58"/>
      <c r="F25" s="72">
        <v>20</v>
      </c>
      <c r="G25" s="73">
        <f t="shared" si="0"/>
        <v>20</v>
      </c>
      <c r="H25" s="59"/>
      <c r="I25" s="73">
        <f t="shared" si="1"/>
        <v>20</v>
      </c>
      <c r="J25" s="72"/>
      <c r="K25" s="25">
        <v>32.12</v>
      </c>
    </row>
    <row r="26" s="69" customFormat="1" ht="20" customHeight="1" spans="1:11">
      <c r="A26" s="25">
        <v>24</v>
      </c>
      <c r="B26" s="70" t="s">
        <v>1301</v>
      </c>
      <c r="C26" s="74" t="s">
        <v>1322</v>
      </c>
      <c r="D26" s="72">
        <v>15</v>
      </c>
      <c r="E26" s="58"/>
      <c r="F26" s="72">
        <v>15</v>
      </c>
      <c r="G26" s="73">
        <f t="shared" si="0"/>
        <v>15</v>
      </c>
      <c r="H26" s="59"/>
      <c r="I26" s="73">
        <f t="shared" si="1"/>
        <v>15</v>
      </c>
      <c r="J26" s="72"/>
      <c r="K26" s="25">
        <v>15.39</v>
      </c>
    </row>
    <row r="27" s="69" customFormat="1" ht="30" customHeight="1" spans="1:11">
      <c r="A27" s="25">
        <v>25</v>
      </c>
      <c r="B27" s="70" t="s">
        <v>1301</v>
      </c>
      <c r="C27" s="74" t="s">
        <v>1323</v>
      </c>
      <c r="D27" s="72">
        <v>90</v>
      </c>
      <c r="E27" s="58"/>
      <c r="F27" s="72">
        <v>90</v>
      </c>
      <c r="G27" s="73">
        <f t="shared" si="0"/>
        <v>90</v>
      </c>
      <c r="H27" s="59"/>
      <c r="I27" s="73">
        <f t="shared" si="1"/>
        <v>90</v>
      </c>
      <c r="J27" s="72"/>
      <c r="K27" s="25">
        <v>905.11</v>
      </c>
    </row>
    <row r="28" s="69" customFormat="1" ht="20" customHeight="1" spans="1:11">
      <c r="A28" s="25">
        <v>26</v>
      </c>
      <c r="B28" s="70" t="s">
        <v>1301</v>
      </c>
      <c r="C28" s="74" t="s">
        <v>1324</v>
      </c>
      <c r="D28" s="72">
        <v>320</v>
      </c>
      <c r="E28" s="58"/>
      <c r="F28" s="72">
        <v>320</v>
      </c>
      <c r="G28" s="73">
        <f t="shared" si="0"/>
        <v>320</v>
      </c>
      <c r="H28" s="59"/>
      <c r="I28" s="73">
        <f t="shared" si="1"/>
        <v>320</v>
      </c>
      <c r="J28" s="72"/>
      <c r="K28" s="25">
        <v>2113.47</v>
      </c>
    </row>
    <row r="29" s="69" customFormat="1" ht="20" customHeight="1" spans="1:11">
      <c r="A29" s="25">
        <v>27</v>
      </c>
      <c r="B29" s="70" t="s">
        <v>1301</v>
      </c>
      <c r="C29" s="74" t="s">
        <v>1325</v>
      </c>
      <c r="D29" s="72">
        <v>15.6</v>
      </c>
      <c r="E29" s="58"/>
      <c r="F29" s="72">
        <v>15.6</v>
      </c>
      <c r="G29" s="73">
        <f t="shared" si="0"/>
        <v>15.6</v>
      </c>
      <c r="H29" s="59"/>
      <c r="I29" s="73">
        <f t="shared" si="1"/>
        <v>15.6</v>
      </c>
      <c r="J29" s="72"/>
      <c r="K29" s="25">
        <v>116.4</v>
      </c>
    </row>
    <row r="30" s="69" customFormat="1" ht="20" customHeight="1" spans="1:11">
      <c r="A30" s="25">
        <v>28</v>
      </c>
      <c r="B30" s="70" t="s">
        <v>1301</v>
      </c>
      <c r="C30" s="74" t="s">
        <v>1326</v>
      </c>
      <c r="D30" s="72">
        <v>330</v>
      </c>
      <c r="E30" s="58"/>
      <c r="F30" s="72">
        <v>330</v>
      </c>
      <c r="G30" s="73">
        <f t="shared" si="0"/>
        <v>330</v>
      </c>
      <c r="H30" s="59"/>
      <c r="I30" s="73">
        <f t="shared" si="1"/>
        <v>330</v>
      </c>
      <c r="J30" s="72"/>
      <c r="K30" s="25">
        <v>458.95</v>
      </c>
    </row>
    <row r="31" s="69" customFormat="1" ht="20" customHeight="1" spans="1:11">
      <c r="A31" s="25">
        <v>29</v>
      </c>
      <c r="B31" s="70" t="s">
        <v>1301</v>
      </c>
      <c r="C31" s="74" t="s">
        <v>1327</v>
      </c>
      <c r="D31" s="72">
        <v>63.2</v>
      </c>
      <c r="E31" s="58"/>
      <c r="F31" s="72">
        <v>63.2</v>
      </c>
      <c r="G31" s="73">
        <f t="shared" si="0"/>
        <v>63.2</v>
      </c>
      <c r="H31" s="59"/>
      <c r="I31" s="73">
        <f t="shared" si="1"/>
        <v>63.2</v>
      </c>
      <c r="J31" s="72"/>
      <c r="K31" s="25">
        <v>63.27</v>
      </c>
    </row>
    <row r="32" s="69" customFormat="1" ht="20" customHeight="1" spans="1:11">
      <c r="A32" s="25">
        <v>30</v>
      </c>
      <c r="B32" s="70" t="s">
        <v>1301</v>
      </c>
      <c r="C32" s="74" t="s">
        <v>1328</v>
      </c>
      <c r="D32" s="72">
        <v>222</v>
      </c>
      <c r="E32" s="58"/>
      <c r="F32" s="72">
        <v>222</v>
      </c>
      <c r="G32" s="73">
        <f t="shared" si="0"/>
        <v>222</v>
      </c>
      <c r="H32" s="59"/>
      <c r="I32" s="73">
        <f t="shared" si="1"/>
        <v>222</v>
      </c>
      <c r="J32" s="72"/>
      <c r="K32" s="25">
        <v>222</v>
      </c>
    </row>
    <row r="33" s="69" customFormat="1" ht="20" customHeight="1" spans="1:11">
      <c r="A33" s="25">
        <v>31</v>
      </c>
      <c r="B33" s="70" t="s">
        <v>1301</v>
      </c>
      <c r="C33" s="74" t="s">
        <v>1329</v>
      </c>
      <c r="D33" s="72">
        <v>210</v>
      </c>
      <c r="E33" s="58"/>
      <c r="F33" s="72">
        <v>192</v>
      </c>
      <c r="G33" s="73">
        <f t="shared" si="0"/>
        <v>192</v>
      </c>
      <c r="H33" s="59"/>
      <c r="I33" s="73">
        <f t="shared" si="1"/>
        <v>192</v>
      </c>
      <c r="J33" s="72"/>
      <c r="K33" s="25">
        <v>192</v>
      </c>
    </row>
    <row r="34" s="69" customFormat="1" ht="20" customHeight="1" spans="1:11">
      <c r="A34" s="25">
        <v>32</v>
      </c>
      <c r="B34" s="70" t="s">
        <v>1301</v>
      </c>
      <c r="C34" s="74" t="s">
        <v>1330</v>
      </c>
      <c r="D34" s="72">
        <v>30</v>
      </c>
      <c r="E34" s="58"/>
      <c r="F34" s="72">
        <v>30</v>
      </c>
      <c r="G34" s="73">
        <f t="shared" si="0"/>
        <v>30</v>
      </c>
      <c r="H34" s="59"/>
      <c r="I34" s="73">
        <f t="shared" si="1"/>
        <v>30</v>
      </c>
      <c r="J34" s="72"/>
      <c r="K34" s="25">
        <v>65</v>
      </c>
    </row>
    <row r="35" s="69" customFormat="1" ht="20" customHeight="1" spans="1:11">
      <c r="A35" s="25">
        <v>33</v>
      </c>
      <c r="B35" s="70" t="s">
        <v>1301</v>
      </c>
      <c r="C35" s="74" t="s">
        <v>1331</v>
      </c>
      <c r="D35" s="72">
        <v>32</v>
      </c>
      <c r="E35" s="58"/>
      <c r="F35" s="72">
        <v>32</v>
      </c>
      <c r="G35" s="73">
        <f t="shared" si="0"/>
        <v>32</v>
      </c>
      <c r="H35" s="59"/>
      <c r="I35" s="73">
        <f t="shared" si="1"/>
        <v>32</v>
      </c>
      <c r="J35" s="72"/>
      <c r="K35" s="25">
        <v>37.85</v>
      </c>
    </row>
    <row r="36" s="69" customFormat="1" ht="20" customHeight="1" spans="1:11">
      <c r="A36" s="25">
        <v>34</v>
      </c>
      <c r="B36" s="70" t="s">
        <v>1301</v>
      </c>
      <c r="C36" s="74" t="s">
        <v>1332</v>
      </c>
      <c r="D36" s="72">
        <v>8.67</v>
      </c>
      <c r="E36" s="58"/>
      <c r="F36" s="72">
        <v>8.67</v>
      </c>
      <c r="G36" s="73">
        <f t="shared" ref="G36:G58" si="2">F36</f>
        <v>8.67</v>
      </c>
      <c r="H36" s="59"/>
      <c r="I36" s="73">
        <f t="shared" ref="I36:I58" si="3">F36-J36</f>
        <v>8.67</v>
      </c>
      <c r="J36" s="72"/>
      <c r="K36" s="25">
        <v>10.95</v>
      </c>
    </row>
    <row r="37" s="69" customFormat="1" ht="20" customHeight="1" spans="1:11">
      <c r="A37" s="25">
        <v>35</v>
      </c>
      <c r="B37" s="70" t="s">
        <v>1301</v>
      </c>
      <c r="C37" s="74" t="s">
        <v>1333</v>
      </c>
      <c r="D37" s="72">
        <v>3.5</v>
      </c>
      <c r="E37" s="58"/>
      <c r="F37" s="72">
        <v>3.5</v>
      </c>
      <c r="G37" s="73">
        <f t="shared" si="2"/>
        <v>3.5</v>
      </c>
      <c r="H37" s="59"/>
      <c r="I37" s="73">
        <f t="shared" si="3"/>
        <v>3.5</v>
      </c>
      <c r="J37" s="72"/>
      <c r="K37" s="25">
        <v>4.88</v>
      </c>
    </row>
    <row r="38" s="69" customFormat="1" ht="20" customHeight="1" spans="1:11">
      <c r="A38" s="25">
        <v>36</v>
      </c>
      <c r="B38" s="70" t="s">
        <v>1301</v>
      </c>
      <c r="C38" s="74" t="s">
        <v>1334</v>
      </c>
      <c r="D38" s="72">
        <v>5.4</v>
      </c>
      <c r="E38" s="58"/>
      <c r="F38" s="72">
        <v>5.4</v>
      </c>
      <c r="G38" s="73">
        <f t="shared" si="2"/>
        <v>5.4</v>
      </c>
      <c r="H38" s="59"/>
      <c r="I38" s="73">
        <f t="shared" si="3"/>
        <v>5.4</v>
      </c>
      <c r="J38" s="72"/>
      <c r="K38" s="25">
        <v>6.04</v>
      </c>
    </row>
    <row r="39" s="69" customFormat="1" ht="20" customHeight="1" spans="1:11">
      <c r="A39" s="25">
        <v>37</v>
      </c>
      <c r="B39" s="70" t="s">
        <v>1301</v>
      </c>
      <c r="C39" s="74" t="s">
        <v>1335</v>
      </c>
      <c r="D39" s="72">
        <v>4.53</v>
      </c>
      <c r="E39" s="58"/>
      <c r="F39" s="72">
        <v>4.53</v>
      </c>
      <c r="G39" s="73">
        <f t="shared" si="2"/>
        <v>4.53</v>
      </c>
      <c r="H39" s="59"/>
      <c r="I39" s="73">
        <f t="shared" si="3"/>
        <v>4.53</v>
      </c>
      <c r="J39" s="72"/>
      <c r="K39" s="25">
        <v>4.53</v>
      </c>
    </row>
    <row r="40" s="69" customFormat="1" ht="20" customHeight="1" spans="1:11">
      <c r="A40" s="25">
        <v>38</v>
      </c>
      <c r="B40" s="70" t="s">
        <v>1301</v>
      </c>
      <c r="C40" s="74" t="s">
        <v>1336</v>
      </c>
      <c r="D40" s="72">
        <v>3</v>
      </c>
      <c r="E40" s="58"/>
      <c r="F40" s="72">
        <v>3</v>
      </c>
      <c r="G40" s="73">
        <f t="shared" si="2"/>
        <v>3</v>
      </c>
      <c r="H40" s="59"/>
      <c r="I40" s="73">
        <f t="shared" si="3"/>
        <v>3</v>
      </c>
      <c r="J40" s="72"/>
      <c r="K40" s="25">
        <v>5.31</v>
      </c>
    </row>
    <row r="41" s="69" customFormat="1" ht="20" customHeight="1" spans="1:11">
      <c r="A41" s="25">
        <v>39</v>
      </c>
      <c r="B41" s="70" t="s">
        <v>1301</v>
      </c>
      <c r="C41" s="74" t="s">
        <v>1337</v>
      </c>
      <c r="D41" s="72">
        <v>5.2</v>
      </c>
      <c r="E41" s="58"/>
      <c r="F41" s="72">
        <v>5.2</v>
      </c>
      <c r="G41" s="73">
        <f t="shared" si="2"/>
        <v>5.2</v>
      </c>
      <c r="H41" s="59"/>
      <c r="I41" s="73">
        <f t="shared" si="3"/>
        <v>5.2</v>
      </c>
      <c r="J41" s="72"/>
      <c r="K41" s="25">
        <v>6.65</v>
      </c>
    </row>
    <row r="42" s="69" customFormat="1" ht="20" customHeight="1" spans="1:11">
      <c r="A42" s="25">
        <v>40</v>
      </c>
      <c r="B42" s="70" t="s">
        <v>1338</v>
      </c>
      <c r="C42" s="71" t="s">
        <v>1339</v>
      </c>
      <c r="D42" s="72">
        <v>190</v>
      </c>
      <c r="E42" s="58"/>
      <c r="F42" s="72">
        <v>190</v>
      </c>
      <c r="G42" s="73">
        <f t="shared" si="2"/>
        <v>190</v>
      </c>
      <c r="H42" s="59"/>
      <c r="I42" s="73">
        <f t="shared" si="3"/>
        <v>190</v>
      </c>
      <c r="J42" s="72"/>
      <c r="K42" s="25">
        <v>210</v>
      </c>
    </row>
    <row r="43" s="69" customFormat="1" ht="20" customHeight="1" spans="1:11">
      <c r="A43" s="25">
        <v>41</v>
      </c>
      <c r="B43" s="70" t="s">
        <v>1338</v>
      </c>
      <c r="C43" s="71" t="s">
        <v>1340</v>
      </c>
      <c r="D43" s="72">
        <v>112</v>
      </c>
      <c r="E43" s="58"/>
      <c r="F43" s="72">
        <v>112</v>
      </c>
      <c r="G43" s="73">
        <f t="shared" si="2"/>
        <v>112</v>
      </c>
      <c r="H43" s="59"/>
      <c r="I43" s="73">
        <f t="shared" si="3"/>
        <v>112</v>
      </c>
      <c r="J43" s="72"/>
      <c r="K43" s="25">
        <v>113.24</v>
      </c>
    </row>
    <row r="44" s="69" customFormat="1" ht="20" customHeight="1" spans="1:11">
      <c r="A44" s="25">
        <v>42</v>
      </c>
      <c r="B44" s="70" t="s">
        <v>1338</v>
      </c>
      <c r="C44" s="71" t="s">
        <v>1308</v>
      </c>
      <c r="D44" s="72">
        <v>233.78</v>
      </c>
      <c r="E44" s="58"/>
      <c r="F44" s="72">
        <v>233.78</v>
      </c>
      <c r="G44" s="73">
        <f t="shared" si="2"/>
        <v>233.78</v>
      </c>
      <c r="H44" s="59">
        <v>233.78</v>
      </c>
      <c r="I44" s="73">
        <f t="shared" si="3"/>
        <v>233.78</v>
      </c>
      <c r="J44" s="72"/>
      <c r="K44" s="25">
        <v>233.78</v>
      </c>
    </row>
    <row r="45" s="69" customFormat="1" ht="20" customHeight="1" spans="1:11">
      <c r="A45" s="25">
        <v>43</v>
      </c>
      <c r="B45" s="70" t="s">
        <v>1338</v>
      </c>
      <c r="C45" s="71" t="s">
        <v>1341</v>
      </c>
      <c r="D45" s="72">
        <v>299</v>
      </c>
      <c r="E45" s="58"/>
      <c r="F45" s="72">
        <v>299</v>
      </c>
      <c r="G45" s="73">
        <f t="shared" si="2"/>
        <v>299</v>
      </c>
      <c r="H45" s="59"/>
      <c r="I45" s="73">
        <f t="shared" si="3"/>
        <v>299</v>
      </c>
      <c r="J45" s="72"/>
      <c r="K45" s="25">
        <v>299</v>
      </c>
    </row>
    <row r="46" s="69" customFormat="1" ht="20" customHeight="1" spans="1:11">
      <c r="A46" s="25">
        <v>44</v>
      </c>
      <c r="B46" s="70" t="s">
        <v>1338</v>
      </c>
      <c r="C46" s="71" t="s">
        <v>1342</v>
      </c>
      <c r="D46" s="72">
        <v>166</v>
      </c>
      <c r="E46" s="58"/>
      <c r="F46" s="72">
        <v>166</v>
      </c>
      <c r="G46" s="73">
        <f t="shared" si="2"/>
        <v>166</v>
      </c>
      <c r="H46" s="59"/>
      <c r="I46" s="73">
        <f t="shared" si="3"/>
        <v>166</v>
      </c>
      <c r="J46" s="72"/>
      <c r="K46" s="25">
        <v>166.26</v>
      </c>
    </row>
    <row r="47" s="69" customFormat="1" ht="20" customHeight="1" spans="1:11">
      <c r="A47" s="25">
        <v>45</v>
      </c>
      <c r="B47" s="70" t="s">
        <v>1338</v>
      </c>
      <c r="C47" s="71" t="s">
        <v>1343</v>
      </c>
      <c r="D47" s="72">
        <v>194</v>
      </c>
      <c r="E47" s="58"/>
      <c r="F47" s="72">
        <v>194</v>
      </c>
      <c r="G47" s="73">
        <f t="shared" si="2"/>
        <v>194</v>
      </c>
      <c r="H47" s="59"/>
      <c r="I47" s="73">
        <f t="shared" si="3"/>
        <v>194</v>
      </c>
      <c r="J47" s="72"/>
      <c r="K47" s="25">
        <v>194</v>
      </c>
    </row>
    <row r="48" s="69" customFormat="1" ht="20" customHeight="1" spans="1:11">
      <c r="A48" s="25">
        <v>46</v>
      </c>
      <c r="B48" s="70" t="s">
        <v>1338</v>
      </c>
      <c r="C48" s="71" t="s">
        <v>1344</v>
      </c>
      <c r="D48" s="72">
        <v>385.7</v>
      </c>
      <c r="E48" s="58"/>
      <c r="F48" s="72">
        <v>385.7</v>
      </c>
      <c r="G48" s="73">
        <f t="shared" si="2"/>
        <v>385.7</v>
      </c>
      <c r="H48" s="59">
        <v>385.7</v>
      </c>
      <c r="I48" s="73">
        <f t="shared" si="3"/>
        <v>385.7</v>
      </c>
      <c r="J48" s="72"/>
      <c r="K48" s="25">
        <v>385.7</v>
      </c>
    </row>
    <row r="49" s="69" customFormat="1" ht="20" customHeight="1" spans="1:11">
      <c r="A49" s="25">
        <v>47</v>
      </c>
      <c r="B49" s="70" t="s">
        <v>1338</v>
      </c>
      <c r="C49" s="71" t="s">
        <v>1345</v>
      </c>
      <c r="D49" s="72">
        <v>112</v>
      </c>
      <c r="E49" s="58"/>
      <c r="F49" s="72">
        <v>112</v>
      </c>
      <c r="G49" s="73">
        <f t="shared" si="2"/>
        <v>112</v>
      </c>
      <c r="H49" s="59"/>
      <c r="I49" s="73">
        <f t="shared" si="3"/>
        <v>112</v>
      </c>
      <c r="J49" s="72"/>
      <c r="K49" s="25">
        <v>112</v>
      </c>
    </row>
    <row r="50" s="69" customFormat="1" ht="20" customHeight="1" spans="1:11">
      <c r="A50" s="25">
        <v>48</v>
      </c>
      <c r="B50" s="70" t="s">
        <v>1338</v>
      </c>
      <c r="C50" s="71" t="s">
        <v>1346</v>
      </c>
      <c r="D50" s="72">
        <v>310</v>
      </c>
      <c r="E50" s="58"/>
      <c r="F50" s="72">
        <v>310</v>
      </c>
      <c r="G50" s="73">
        <f t="shared" si="2"/>
        <v>310</v>
      </c>
      <c r="H50" s="59"/>
      <c r="I50" s="73">
        <f t="shared" si="3"/>
        <v>310</v>
      </c>
      <c r="J50" s="72"/>
      <c r="K50" s="25">
        <v>627.83</v>
      </c>
    </row>
    <row r="51" s="69" customFormat="1" ht="20" customHeight="1" spans="1:11">
      <c r="A51" s="25">
        <v>49</v>
      </c>
      <c r="B51" s="70" t="s">
        <v>1338</v>
      </c>
      <c r="C51" s="71" t="s">
        <v>1347</v>
      </c>
      <c r="D51" s="72">
        <v>120</v>
      </c>
      <c r="E51" s="58"/>
      <c r="F51" s="72">
        <v>120</v>
      </c>
      <c r="G51" s="73">
        <f t="shared" si="2"/>
        <v>120</v>
      </c>
      <c r="H51" s="59"/>
      <c r="I51" s="73">
        <f t="shared" si="3"/>
        <v>120</v>
      </c>
      <c r="J51" s="72"/>
      <c r="K51" s="25">
        <v>120</v>
      </c>
    </row>
    <row r="52" s="69" customFormat="1" ht="20" customHeight="1" spans="1:11">
      <c r="A52" s="25">
        <v>50</v>
      </c>
      <c r="B52" s="70" t="s">
        <v>1338</v>
      </c>
      <c r="C52" s="71" t="s">
        <v>1348</v>
      </c>
      <c r="D52" s="72">
        <v>153</v>
      </c>
      <c r="E52" s="58"/>
      <c r="F52" s="72">
        <v>153</v>
      </c>
      <c r="G52" s="73">
        <f t="shared" si="2"/>
        <v>153</v>
      </c>
      <c r="H52" s="59"/>
      <c r="I52" s="73">
        <f t="shared" si="3"/>
        <v>153</v>
      </c>
      <c r="J52" s="72"/>
      <c r="K52" s="25">
        <v>155.174</v>
      </c>
    </row>
    <row r="53" s="69" customFormat="1" ht="20" customHeight="1" spans="1:11">
      <c r="A53" s="25">
        <v>51</v>
      </c>
      <c r="B53" s="70" t="s">
        <v>1338</v>
      </c>
      <c r="C53" s="71" t="s">
        <v>1349</v>
      </c>
      <c r="D53" s="72">
        <v>150</v>
      </c>
      <c r="E53" s="58"/>
      <c r="F53" s="72">
        <v>150</v>
      </c>
      <c r="G53" s="73">
        <f t="shared" si="2"/>
        <v>150</v>
      </c>
      <c r="H53" s="59"/>
      <c r="I53" s="73">
        <f t="shared" si="3"/>
        <v>150</v>
      </c>
      <c r="J53" s="72"/>
      <c r="K53" s="25">
        <v>150.43</v>
      </c>
    </row>
    <row r="54" s="69" customFormat="1" ht="20" customHeight="1" spans="1:11">
      <c r="A54" s="25">
        <v>52</v>
      </c>
      <c r="B54" s="70" t="s">
        <v>1338</v>
      </c>
      <c r="C54" s="71" t="s">
        <v>1350</v>
      </c>
      <c r="D54" s="72">
        <v>155</v>
      </c>
      <c r="E54" s="58"/>
      <c r="F54" s="72">
        <v>155</v>
      </c>
      <c r="G54" s="73">
        <f t="shared" si="2"/>
        <v>155</v>
      </c>
      <c r="H54" s="59"/>
      <c r="I54" s="73">
        <f t="shared" si="3"/>
        <v>155</v>
      </c>
      <c r="J54" s="72"/>
      <c r="K54" s="25">
        <v>156</v>
      </c>
    </row>
    <row r="55" s="69" customFormat="1" ht="20" customHeight="1" spans="1:11">
      <c r="A55" s="25">
        <v>53</v>
      </c>
      <c r="B55" s="70" t="s">
        <v>1338</v>
      </c>
      <c r="C55" s="71" t="s">
        <v>1351</v>
      </c>
      <c r="D55" s="72">
        <v>295</v>
      </c>
      <c r="E55" s="58"/>
      <c r="F55" s="72">
        <v>295</v>
      </c>
      <c r="G55" s="73">
        <f t="shared" si="2"/>
        <v>295</v>
      </c>
      <c r="H55" s="59"/>
      <c r="I55" s="73">
        <f t="shared" si="3"/>
        <v>295</v>
      </c>
      <c r="J55" s="72"/>
      <c r="K55" s="25">
        <v>299.04</v>
      </c>
    </row>
    <row r="56" s="69" customFormat="1" ht="20" customHeight="1" spans="1:11">
      <c r="A56" s="25">
        <v>54</v>
      </c>
      <c r="B56" s="70" t="s">
        <v>1338</v>
      </c>
      <c r="C56" s="71" t="s">
        <v>1352</v>
      </c>
      <c r="D56" s="72">
        <v>117</v>
      </c>
      <c r="E56" s="58"/>
      <c r="F56" s="72">
        <v>117</v>
      </c>
      <c r="G56" s="73">
        <f t="shared" si="2"/>
        <v>117</v>
      </c>
      <c r="H56" s="59"/>
      <c r="I56" s="73">
        <f t="shared" si="3"/>
        <v>117</v>
      </c>
      <c r="J56" s="72"/>
      <c r="K56" s="25">
        <v>117</v>
      </c>
    </row>
    <row r="57" s="69" customFormat="1" ht="20" customHeight="1" spans="1:11">
      <c r="A57" s="25">
        <v>55</v>
      </c>
      <c r="B57" s="70" t="s">
        <v>1338</v>
      </c>
      <c r="C57" s="71" t="s">
        <v>1353</v>
      </c>
      <c r="D57" s="72">
        <v>101</v>
      </c>
      <c r="E57" s="58"/>
      <c r="F57" s="72">
        <v>101</v>
      </c>
      <c r="G57" s="73">
        <f t="shared" si="2"/>
        <v>101</v>
      </c>
      <c r="H57" s="59"/>
      <c r="I57" s="73">
        <f t="shared" si="3"/>
        <v>101</v>
      </c>
      <c r="J57" s="72"/>
      <c r="K57" s="25">
        <v>101.52</v>
      </c>
    </row>
    <row r="58" s="69" customFormat="1" ht="20" customHeight="1" spans="1:11">
      <c r="A58" s="25">
        <v>56</v>
      </c>
      <c r="B58" s="70" t="s">
        <v>1338</v>
      </c>
      <c r="C58" s="71" t="s">
        <v>1354</v>
      </c>
      <c r="D58" s="72">
        <v>127</v>
      </c>
      <c r="E58" s="58"/>
      <c r="F58" s="72">
        <v>127</v>
      </c>
      <c r="G58" s="73">
        <f t="shared" si="2"/>
        <v>127</v>
      </c>
      <c r="H58" s="59"/>
      <c r="I58" s="73">
        <f t="shared" si="3"/>
        <v>127</v>
      </c>
      <c r="J58" s="72"/>
      <c r="K58" s="25">
        <v>127.81</v>
      </c>
    </row>
    <row r="59" s="69" customFormat="1" ht="20" customHeight="1" spans="1:11">
      <c r="A59" s="25">
        <v>57</v>
      </c>
      <c r="B59" s="70" t="s">
        <v>1338</v>
      </c>
      <c r="C59" s="71" t="s">
        <v>1355</v>
      </c>
      <c r="D59" s="72">
        <v>333</v>
      </c>
      <c r="E59" s="58"/>
      <c r="F59" s="72">
        <v>333</v>
      </c>
      <c r="G59" s="73">
        <f t="shared" ref="G59:G90" si="4">F59</f>
        <v>333</v>
      </c>
      <c r="H59" s="59">
        <v>333</v>
      </c>
      <c r="I59" s="73">
        <f t="shared" ref="I59:I90" si="5">F59-J59</f>
        <v>333</v>
      </c>
      <c r="J59" s="72"/>
      <c r="K59" s="25">
        <v>336.915</v>
      </c>
    </row>
    <row r="60" s="69" customFormat="1" ht="20" customHeight="1" spans="1:11">
      <c r="A60" s="25">
        <v>61</v>
      </c>
      <c r="B60" s="70" t="s">
        <v>1356</v>
      </c>
      <c r="C60" s="71" t="s">
        <v>1357</v>
      </c>
      <c r="D60" s="72">
        <v>85</v>
      </c>
      <c r="E60" s="58"/>
      <c r="F60" s="72">
        <v>85</v>
      </c>
      <c r="G60" s="73">
        <f t="shared" si="4"/>
        <v>85</v>
      </c>
      <c r="H60" s="59"/>
      <c r="I60" s="73">
        <f t="shared" si="5"/>
        <v>85</v>
      </c>
      <c r="J60" s="72"/>
      <c r="K60" s="25">
        <v>86</v>
      </c>
    </row>
    <row r="61" s="69" customFormat="1" ht="20" customHeight="1" spans="1:11">
      <c r="A61" s="25">
        <v>62</v>
      </c>
      <c r="B61" s="70" t="s">
        <v>1356</v>
      </c>
      <c r="C61" s="71" t="s">
        <v>1358</v>
      </c>
      <c r="D61" s="72">
        <v>30</v>
      </c>
      <c r="E61" s="58"/>
      <c r="F61" s="72">
        <v>30</v>
      </c>
      <c r="G61" s="73">
        <f t="shared" si="4"/>
        <v>30</v>
      </c>
      <c r="H61" s="59"/>
      <c r="I61" s="73">
        <f t="shared" si="5"/>
        <v>30</v>
      </c>
      <c r="J61" s="72"/>
      <c r="K61" s="25">
        <v>32</v>
      </c>
    </row>
    <row r="62" s="69" customFormat="1" ht="20" customHeight="1" spans="1:11">
      <c r="A62" s="25">
        <v>63</v>
      </c>
      <c r="B62" s="70" t="s">
        <v>1356</v>
      </c>
      <c r="C62" s="71" t="s">
        <v>1359</v>
      </c>
      <c r="D62" s="72">
        <v>331</v>
      </c>
      <c r="E62" s="58"/>
      <c r="F62" s="72">
        <v>331</v>
      </c>
      <c r="G62" s="73">
        <f t="shared" si="4"/>
        <v>331</v>
      </c>
      <c r="H62" s="59">
        <v>331</v>
      </c>
      <c r="I62" s="73">
        <f t="shared" si="5"/>
        <v>331</v>
      </c>
      <c r="J62" s="72"/>
      <c r="K62" s="25">
        <v>334.8</v>
      </c>
    </row>
    <row r="63" s="69" customFormat="1" ht="20" customHeight="1" spans="1:11">
      <c r="A63" s="25">
        <v>64</v>
      </c>
      <c r="B63" s="70" t="s">
        <v>1356</v>
      </c>
      <c r="C63" s="71" t="s">
        <v>1306</v>
      </c>
      <c r="D63" s="72">
        <v>327</v>
      </c>
      <c r="E63" s="58"/>
      <c r="F63" s="72">
        <v>327</v>
      </c>
      <c r="G63" s="73">
        <f t="shared" si="4"/>
        <v>327</v>
      </c>
      <c r="H63" s="59">
        <v>327</v>
      </c>
      <c r="I63" s="73">
        <f t="shared" si="5"/>
        <v>327</v>
      </c>
      <c r="J63" s="72"/>
      <c r="K63" s="25">
        <v>330</v>
      </c>
    </row>
    <row r="64" s="69" customFormat="1" ht="20" customHeight="1" spans="1:11">
      <c r="A64" s="25">
        <v>65</v>
      </c>
      <c r="B64" s="70" t="s">
        <v>1356</v>
      </c>
      <c r="C64" s="71" t="s">
        <v>1360</v>
      </c>
      <c r="D64" s="72">
        <v>70</v>
      </c>
      <c r="E64" s="58"/>
      <c r="F64" s="72">
        <v>70</v>
      </c>
      <c r="G64" s="73">
        <f t="shared" si="4"/>
        <v>70</v>
      </c>
      <c r="H64" s="59"/>
      <c r="I64" s="73">
        <f t="shared" si="5"/>
        <v>70</v>
      </c>
      <c r="J64" s="72"/>
      <c r="K64" s="25">
        <v>71</v>
      </c>
    </row>
    <row r="65" s="69" customFormat="1" ht="20" customHeight="1" spans="1:11">
      <c r="A65" s="25">
        <v>66</v>
      </c>
      <c r="B65" s="70" t="s">
        <v>1356</v>
      </c>
      <c r="C65" s="71" t="s">
        <v>1361</v>
      </c>
      <c r="D65" s="72">
        <v>100</v>
      </c>
      <c r="E65" s="58"/>
      <c r="F65" s="72">
        <v>100</v>
      </c>
      <c r="G65" s="73">
        <f t="shared" si="4"/>
        <v>100</v>
      </c>
      <c r="H65" s="59"/>
      <c r="I65" s="73">
        <f t="shared" si="5"/>
        <v>100</v>
      </c>
      <c r="J65" s="72"/>
      <c r="K65" s="25">
        <v>101</v>
      </c>
    </row>
    <row r="66" s="69" customFormat="1" ht="20" customHeight="1" spans="1:11">
      <c r="A66" s="25">
        <v>67</v>
      </c>
      <c r="B66" s="70" t="s">
        <v>1356</v>
      </c>
      <c r="C66" s="71" t="s">
        <v>1362</v>
      </c>
      <c r="D66" s="72">
        <v>262</v>
      </c>
      <c r="E66" s="58"/>
      <c r="F66" s="72">
        <v>262</v>
      </c>
      <c r="G66" s="73">
        <f t="shared" si="4"/>
        <v>262</v>
      </c>
      <c r="H66" s="59">
        <v>262</v>
      </c>
      <c r="I66" s="73">
        <f t="shared" si="5"/>
        <v>262</v>
      </c>
      <c r="J66" s="72"/>
      <c r="K66" s="25">
        <v>264</v>
      </c>
    </row>
    <row r="67" s="69" customFormat="1" ht="20" customHeight="1" spans="1:11">
      <c r="A67" s="25">
        <v>68</v>
      </c>
      <c r="B67" s="70" t="s">
        <v>1356</v>
      </c>
      <c r="C67" s="71" t="s">
        <v>1363</v>
      </c>
      <c r="D67" s="72">
        <v>39</v>
      </c>
      <c r="E67" s="58"/>
      <c r="F67" s="72">
        <v>39</v>
      </c>
      <c r="G67" s="73">
        <f t="shared" si="4"/>
        <v>39</v>
      </c>
      <c r="H67" s="59"/>
      <c r="I67" s="73">
        <f t="shared" si="5"/>
        <v>39</v>
      </c>
      <c r="J67" s="72"/>
      <c r="K67" s="25">
        <v>77</v>
      </c>
    </row>
    <row r="68" s="69" customFormat="1" ht="20" customHeight="1" spans="1:11">
      <c r="A68" s="25">
        <v>69</v>
      </c>
      <c r="B68" s="70" t="s">
        <v>1356</v>
      </c>
      <c r="C68" s="71" t="s">
        <v>1364</v>
      </c>
      <c r="D68" s="72">
        <v>181.5</v>
      </c>
      <c r="E68" s="58"/>
      <c r="F68" s="72">
        <v>181.5</v>
      </c>
      <c r="G68" s="73">
        <f t="shared" si="4"/>
        <v>181.5</v>
      </c>
      <c r="H68" s="59"/>
      <c r="I68" s="73">
        <f t="shared" si="5"/>
        <v>181.5</v>
      </c>
      <c r="J68" s="72"/>
      <c r="K68" s="25">
        <v>232.1</v>
      </c>
    </row>
    <row r="69" s="69" customFormat="1" ht="20" customHeight="1" spans="1:11">
      <c r="A69" s="25">
        <v>70</v>
      </c>
      <c r="B69" s="70" t="s">
        <v>1356</v>
      </c>
      <c r="C69" s="71" t="s">
        <v>1365</v>
      </c>
      <c r="D69" s="72">
        <v>288</v>
      </c>
      <c r="E69" s="58"/>
      <c r="F69" s="72">
        <v>288</v>
      </c>
      <c r="G69" s="73">
        <f t="shared" si="4"/>
        <v>288</v>
      </c>
      <c r="H69" s="59"/>
      <c r="I69" s="73">
        <f t="shared" si="5"/>
        <v>288</v>
      </c>
      <c r="J69" s="72"/>
      <c r="K69" s="25">
        <v>290.9</v>
      </c>
    </row>
    <row r="70" s="69" customFormat="1" ht="20" customHeight="1" spans="1:11">
      <c r="A70" s="25">
        <v>71</v>
      </c>
      <c r="B70" s="70" t="s">
        <v>1356</v>
      </c>
      <c r="C70" s="71" t="s">
        <v>1344</v>
      </c>
      <c r="D70" s="72">
        <v>334</v>
      </c>
      <c r="E70" s="58"/>
      <c r="F70" s="72">
        <v>334</v>
      </c>
      <c r="G70" s="73">
        <f t="shared" si="4"/>
        <v>334</v>
      </c>
      <c r="H70" s="59"/>
      <c r="I70" s="73">
        <f t="shared" si="5"/>
        <v>334</v>
      </c>
      <c r="J70" s="72"/>
      <c r="K70" s="25">
        <v>438.86</v>
      </c>
    </row>
    <row r="71" s="69" customFormat="1" ht="20" customHeight="1" spans="1:11">
      <c r="A71" s="25">
        <v>72</v>
      </c>
      <c r="B71" s="70" t="s">
        <v>1356</v>
      </c>
      <c r="C71" s="71" t="s">
        <v>1366</v>
      </c>
      <c r="D71" s="72">
        <v>138</v>
      </c>
      <c r="E71" s="58"/>
      <c r="F71" s="72">
        <v>138</v>
      </c>
      <c r="G71" s="73">
        <f t="shared" si="4"/>
        <v>138</v>
      </c>
      <c r="H71" s="59"/>
      <c r="I71" s="73">
        <f t="shared" si="5"/>
        <v>138</v>
      </c>
      <c r="J71" s="72"/>
      <c r="K71" s="25">
        <v>140.76</v>
      </c>
    </row>
    <row r="72" s="69" customFormat="1" ht="20" customHeight="1" spans="1:11">
      <c r="A72" s="25">
        <v>73</v>
      </c>
      <c r="B72" s="70" t="s">
        <v>1356</v>
      </c>
      <c r="C72" s="71" t="s">
        <v>1367</v>
      </c>
      <c r="D72" s="72">
        <v>88</v>
      </c>
      <c r="E72" s="58"/>
      <c r="F72" s="72">
        <v>88</v>
      </c>
      <c r="G72" s="73">
        <f t="shared" si="4"/>
        <v>88</v>
      </c>
      <c r="H72" s="59"/>
      <c r="I72" s="73">
        <f t="shared" si="5"/>
        <v>88</v>
      </c>
      <c r="J72" s="72"/>
      <c r="K72" s="25">
        <v>90.05</v>
      </c>
    </row>
    <row r="73" s="69" customFormat="1" ht="20" customHeight="1" spans="1:11">
      <c r="A73" s="25">
        <v>74</v>
      </c>
      <c r="B73" s="70" t="s">
        <v>1356</v>
      </c>
      <c r="C73" s="71" t="s">
        <v>1368</v>
      </c>
      <c r="D73" s="72">
        <v>495</v>
      </c>
      <c r="E73" s="58"/>
      <c r="F73" s="72">
        <v>420</v>
      </c>
      <c r="G73" s="73">
        <f t="shared" si="4"/>
        <v>420</v>
      </c>
      <c r="H73" s="59"/>
      <c r="I73" s="73">
        <f t="shared" si="5"/>
        <v>420</v>
      </c>
      <c r="J73" s="72"/>
      <c r="K73" s="25">
        <v>501.2</v>
      </c>
    </row>
    <row r="74" s="69" customFormat="1" ht="20" customHeight="1" spans="1:11">
      <c r="A74" s="25">
        <v>75</v>
      </c>
      <c r="B74" s="70" t="s">
        <v>1356</v>
      </c>
      <c r="C74" s="71" t="s">
        <v>1369</v>
      </c>
      <c r="D74" s="72">
        <v>62</v>
      </c>
      <c r="E74" s="58"/>
      <c r="F74" s="72">
        <v>62</v>
      </c>
      <c r="G74" s="73">
        <f t="shared" si="4"/>
        <v>62</v>
      </c>
      <c r="H74" s="59"/>
      <c r="I74" s="73">
        <f t="shared" si="5"/>
        <v>62</v>
      </c>
      <c r="J74" s="72"/>
      <c r="K74" s="25">
        <v>103</v>
      </c>
    </row>
    <row r="75" s="69" customFormat="1" ht="20" customHeight="1" spans="1:11">
      <c r="A75" s="25">
        <v>76</v>
      </c>
      <c r="B75" s="70" t="s">
        <v>1356</v>
      </c>
      <c r="C75" s="71" t="s">
        <v>1370</v>
      </c>
      <c r="D75" s="72">
        <v>196</v>
      </c>
      <c r="E75" s="58"/>
      <c r="F75" s="72">
        <v>196</v>
      </c>
      <c r="G75" s="73">
        <f t="shared" si="4"/>
        <v>196</v>
      </c>
      <c r="H75" s="59">
        <v>196</v>
      </c>
      <c r="I75" s="73">
        <f t="shared" si="5"/>
        <v>196</v>
      </c>
      <c r="J75" s="72"/>
      <c r="K75" s="25">
        <v>197.8</v>
      </c>
    </row>
    <row r="76" s="69" customFormat="1" ht="20" customHeight="1" spans="1:11">
      <c r="A76" s="25">
        <v>77</v>
      </c>
      <c r="B76" s="70" t="s">
        <v>1356</v>
      </c>
      <c r="C76" s="71" t="s">
        <v>1371</v>
      </c>
      <c r="D76" s="72">
        <v>81</v>
      </c>
      <c r="E76" s="58"/>
      <c r="F76" s="72">
        <v>81</v>
      </c>
      <c r="G76" s="73">
        <f t="shared" si="4"/>
        <v>81</v>
      </c>
      <c r="H76" s="59"/>
      <c r="I76" s="73">
        <f t="shared" si="5"/>
        <v>81</v>
      </c>
      <c r="J76" s="72"/>
      <c r="K76" s="25">
        <v>82</v>
      </c>
    </row>
    <row r="77" s="69" customFormat="1" ht="20" customHeight="1" spans="1:11">
      <c r="A77" s="25">
        <v>78</v>
      </c>
      <c r="B77" s="70" t="s">
        <v>1356</v>
      </c>
      <c r="C77" s="71" t="s">
        <v>1328</v>
      </c>
      <c r="D77" s="72">
        <v>75</v>
      </c>
      <c r="E77" s="58"/>
      <c r="F77" s="72">
        <v>75</v>
      </c>
      <c r="G77" s="73">
        <f t="shared" si="4"/>
        <v>75</v>
      </c>
      <c r="H77" s="59"/>
      <c r="I77" s="73">
        <f t="shared" si="5"/>
        <v>75</v>
      </c>
      <c r="J77" s="72"/>
      <c r="K77" s="25">
        <v>206</v>
      </c>
    </row>
    <row r="78" s="69" customFormat="1" ht="20" customHeight="1" spans="1:11">
      <c r="A78" s="25">
        <v>79</v>
      </c>
      <c r="B78" s="70" t="s">
        <v>1372</v>
      </c>
      <c r="C78" s="71" t="s">
        <v>1373</v>
      </c>
      <c r="D78" s="72">
        <v>255</v>
      </c>
      <c r="E78" s="58"/>
      <c r="F78" s="73">
        <v>262.5</v>
      </c>
      <c r="G78" s="73">
        <f t="shared" si="4"/>
        <v>262.5</v>
      </c>
      <c r="H78" s="59"/>
      <c r="I78" s="73">
        <f t="shared" si="5"/>
        <v>255</v>
      </c>
      <c r="J78" s="73">
        <v>7.5</v>
      </c>
      <c r="K78" s="25">
        <v>255.35</v>
      </c>
    </row>
    <row r="79" s="69" customFormat="1" ht="30" customHeight="1" spans="1:11">
      <c r="A79" s="25">
        <v>80</v>
      </c>
      <c r="B79" s="70" t="s">
        <v>1372</v>
      </c>
      <c r="C79" s="71" t="s">
        <v>1374</v>
      </c>
      <c r="D79" s="72">
        <v>2280</v>
      </c>
      <c r="E79" s="58"/>
      <c r="F79" s="73">
        <v>2018</v>
      </c>
      <c r="G79" s="73">
        <f t="shared" si="4"/>
        <v>2018</v>
      </c>
      <c r="H79" s="59"/>
      <c r="I79" s="73">
        <f t="shared" si="5"/>
        <v>2000</v>
      </c>
      <c r="J79" s="73">
        <v>18</v>
      </c>
      <c r="K79" s="25">
        <v>2505.08</v>
      </c>
    </row>
    <row r="80" s="69" customFormat="1" ht="20" customHeight="1" spans="1:11">
      <c r="A80" s="25">
        <v>83</v>
      </c>
      <c r="B80" s="70" t="s">
        <v>1375</v>
      </c>
      <c r="C80" s="71" t="s">
        <v>1376</v>
      </c>
      <c r="D80" s="72">
        <v>65.6</v>
      </c>
      <c r="E80" s="58"/>
      <c r="F80" s="76">
        <v>65.6</v>
      </c>
      <c r="G80" s="73">
        <f t="shared" si="4"/>
        <v>65.6</v>
      </c>
      <c r="H80" s="59"/>
      <c r="I80" s="73">
        <f t="shared" si="5"/>
        <v>65.6</v>
      </c>
      <c r="J80" s="76"/>
      <c r="K80" s="25">
        <v>65.6</v>
      </c>
    </row>
    <row r="81" s="69" customFormat="1" ht="20" customHeight="1" spans="1:11">
      <c r="A81" s="25">
        <v>84</v>
      </c>
      <c r="B81" s="70" t="s">
        <v>1375</v>
      </c>
      <c r="C81" s="71" t="s">
        <v>1377</v>
      </c>
      <c r="D81" s="72">
        <v>96.8</v>
      </c>
      <c r="E81" s="58"/>
      <c r="F81" s="77">
        <v>96.8</v>
      </c>
      <c r="G81" s="73">
        <f t="shared" si="4"/>
        <v>96.8</v>
      </c>
      <c r="H81" s="59"/>
      <c r="I81" s="73">
        <f t="shared" si="5"/>
        <v>96.8</v>
      </c>
      <c r="J81" s="77"/>
      <c r="K81" s="25">
        <v>96.8</v>
      </c>
    </row>
    <row r="82" s="69" customFormat="1" ht="20" customHeight="1" spans="1:11">
      <c r="A82" s="25">
        <v>85</v>
      </c>
      <c r="B82" s="70" t="s">
        <v>1375</v>
      </c>
      <c r="C82" s="71" t="s">
        <v>1378</v>
      </c>
      <c r="D82" s="72">
        <v>149.51</v>
      </c>
      <c r="E82" s="58"/>
      <c r="F82" s="76">
        <v>149.51</v>
      </c>
      <c r="G82" s="73">
        <f t="shared" si="4"/>
        <v>149.51</v>
      </c>
      <c r="H82" s="59"/>
      <c r="I82" s="73">
        <f t="shared" si="5"/>
        <v>149.51</v>
      </c>
      <c r="J82" s="76"/>
      <c r="K82" s="25">
        <v>149.51</v>
      </c>
    </row>
    <row r="83" s="69" customFormat="1" ht="20" customHeight="1" spans="1:11">
      <c r="A83" s="25">
        <v>86</v>
      </c>
      <c r="B83" s="70" t="s">
        <v>1375</v>
      </c>
      <c r="C83" s="71" t="s">
        <v>1379</v>
      </c>
      <c r="D83" s="72">
        <v>171</v>
      </c>
      <c r="E83" s="58"/>
      <c r="F83" s="77">
        <v>171</v>
      </c>
      <c r="G83" s="73">
        <f t="shared" si="4"/>
        <v>171</v>
      </c>
      <c r="H83" s="59"/>
      <c r="I83" s="73">
        <f t="shared" si="5"/>
        <v>171</v>
      </c>
      <c r="J83" s="77"/>
      <c r="K83" s="25">
        <v>171</v>
      </c>
    </row>
    <row r="84" s="69" customFormat="1" ht="20" customHeight="1" spans="1:11">
      <c r="A84" s="25">
        <v>87</v>
      </c>
      <c r="B84" s="70" t="s">
        <v>1375</v>
      </c>
      <c r="C84" s="71" t="s">
        <v>1358</v>
      </c>
      <c r="D84" s="72">
        <v>530.62</v>
      </c>
      <c r="E84" s="58"/>
      <c r="F84" s="77">
        <v>530.62</v>
      </c>
      <c r="G84" s="73">
        <f t="shared" si="4"/>
        <v>530.62</v>
      </c>
      <c r="H84" s="59"/>
      <c r="I84" s="73">
        <f t="shared" si="5"/>
        <v>530.62</v>
      </c>
      <c r="J84" s="77"/>
      <c r="K84" s="25">
        <v>530.62</v>
      </c>
    </row>
    <row r="85" s="69" customFormat="1" ht="20" customHeight="1" spans="1:11">
      <c r="A85" s="25">
        <v>88</v>
      </c>
      <c r="B85" s="70" t="s">
        <v>1375</v>
      </c>
      <c r="C85" s="71" t="s">
        <v>72</v>
      </c>
      <c r="D85" s="72">
        <v>125</v>
      </c>
      <c r="E85" s="58"/>
      <c r="F85" s="77">
        <v>125</v>
      </c>
      <c r="G85" s="73">
        <f t="shared" si="4"/>
        <v>125</v>
      </c>
      <c r="H85" s="59"/>
      <c r="I85" s="73">
        <f t="shared" si="5"/>
        <v>125</v>
      </c>
      <c r="J85" s="77"/>
      <c r="K85" s="25">
        <v>195</v>
      </c>
    </row>
    <row r="86" s="69" customFormat="1" ht="20" customHeight="1" spans="1:11">
      <c r="A86" s="25">
        <v>89</v>
      </c>
      <c r="B86" s="70" t="s">
        <v>1375</v>
      </c>
      <c r="C86" s="71" t="s">
        <v>1364</v>
      </c>
      <c r="D86" s="72">
        <v>70</v>
      </c>
      <c r="E86" s="58"/>
      <c r="F86" s="77">
        <v>70</v>
      </c>
      <c r="G86" s="73">
        <f t="shared" si="4"/>
        <v>70</v>
      </c>
      <c r="H86" s="59"/>
      <c r="I86" s="73">
        <f t="shared" si="5"/>
        <v>70</v>
      </c>
      <c r="J86" s="77"/>
      <c r="K86" s="25">
        <v>70</v>
      </c>
    </row>
    <row r="87" s="69" customFormat="1" ht="20" customHeight="1" spans="1:11">
      <c r="A87" s="25">
        <v>90</v>
      </c>
      <c r="B87" s="70" t="s">
        <v>1375</v>
      </c>
      <c r="C87" s="71" t="s">
        <v>1380</v>
      </c>
      <c r="D87" s="72">
        <v>310.22</v>
      </c>
      <c r="E87" s="58"/>
      <c r="F87" s="77">
        <v>310.22</v>
      </c>
      <c r="G87" s="73">
        <f t="shared" si="4"/>
        <v>310.22</v>
      </c>
      <c r="H87" s="59"/>
      <c r="I87" s="73">
        <f t="shared" si="5"/>
        <v>310.22</v>
      </c>
      <c r="J87" s="77"/>
      <c r="K87" s="25">
        <v>310.22</v>
      </c>
    </row>
    <row r="88" s="69" customFormat="1" ht="20" customHeight="1" spans="1:11">
      <c r="A88" s="25">
        <v>91</v>
      </c>
      <c r="B88" s="70" t="s">
        <v>1375</v>
      </c>
      <c r="C88" s="71" t="s">
        <v>1348</v>
      </c>
      <c r="D88" s="72">
        <v>90</v>
      </c>
      <c r="E88" s="58"/>
      <c r="F88" s="77">
        <v>90</v>
      </c>
      <c r="G88" s="73">
        <f t="shared" si="4"/>
        <v>90</v>
      </c>
      <c r="H88" s="59"/>
      <c r="I88" s="73">
        <f t="shared" si="5"/>
        <v>90</v>
      </c>
      <c r="J88" s="77"/>
      <c r="K88" s="25">
        <v>90</v>
      </c>
    </row>
    <row r="89" s="69" customFormat="1" ht="20" customHeight="1" spans="1:11">
      <c r="A89" s="25">
        <v>92</v>
      </c>
      <c r="B89" s="70" t="s">
        <v>1375</v>
      </c>
      <c r="C89" s="71" t="s">
        <v>1381</v>
      </c>
      <c r="D89" s="72">
        <v>79.82</v>
      </c>
      <c r="E89" s="58"/>
      <c r="F89" s="77">
        <v>79.82</v>
      </c>
      <c r="G89" s="73">
        <f t="shared" si="4"/>
        <v>79.82</v>
      </c>
      <c r="H89" s="59"/>
      <c r="I89" s="73">
        <f t="shared" si="5"/>
        <v>79.82</v>
      </c>
      <c r="J89" s="77"/>
      <c r="K89" s="25">
        <v>79.82</v>
      </c>
    </row>
    <row r="90" s="69" customFormat="1" ht="20" customHeight="1" spans="1:11">
      <c r="A90" s="25">
        <v>93</v>
      </c>
      <c r="B90" s="70" t="s">
        <v>1375</v>
      </c>
      <c r="C90" s="71" t="s">
        <v>1382</v>
      </c>
      <c r="D90" s="72">
        <v>160</v>
      </c>
      <c r="E90" s="58"/>
      <c r="F90" s="77">
        <v>160</v>
      </c>
      <c r="G90" s="73">
        <f t="shared" si="4"/>
        <v>160</v>
      </c>
      <c r="H90" s="59"/>
      <c r="I90" s="73">
        <f t="shared" si="5"/>
        <v>160</v>
      </c>
      <c r="J90" s="77"/>
      <c r="K90" s="25">
        <v>160</v>
      </c>
    </row>
    <row r="91" s="69" customFormat="1" ht="20" customHeight="1" spans="1:11">
      <c r="A91" s="25">
        <v>94</v>
      </c>
      <c r="B91" s="70" t="s">
        <v>1375</v>
      </c>
      <c r="C91" s="71" t="s">
        <v>1383</v>
      </c>
      <c r="D91" s="72">
        <v>468.32</v>
      </c>
      <c r="E91" s="58"/>
      <c r="F91" s="77">
        <v>468.32</v>
      </c>
      <c r="G91" s="73">
        <f t="shared" ref="G91:G135" si="6">F91</f>
        <v>468.32</v>
      </c>
      <c r="H91" s="59"/>
      <c r="I91" s="73">
        <f t="shared" ref="I91:I135" si="7">F91-J91</f>
        <v>468.32</v>
      </c>
      <c r="J91" s="77"/>
      <c r="K91" s="25">
        <v>468.32</v>
      </c>
    </row>
    <row r="92" s="69" customFormat="1" ht="20" customHeight="1" spans="1:11">
      <c r="A92" s="25">
        <v>95</v>
      </c>
      <c r="B92" s="70" t="s">
        <v>1375</v>
      </c>
      <c r="C92" s="71" t="s">
        <v>1384</v>
      </c>
      <c r="D92" s="72">
        <v>84.62</v>
      </c>
      <c r="E92" s="58"/>
      <c r="F92" s="78">
        <v>84.62</v>
      </c>
      <c r="G92" s="73">
        <f t="shared" si="6"/>
        <v>84.62</v>
      </c>
      <c r="H92" s="59"/>
      <c r="I92" s="73">
        <f t="shared" si="7"/>
        <v>84.62</v>
      </c>
      <c r="J92" s="78"/>
      <c r="K92" s="25">
        <v>84.62</v>
      </c>
    </row>
    <row r="93" s="69" customFormat="1" ht="20" customHeight="1" spans="1:11">
      <c r="A93" s="25">
        <v>96</v>
      </c>
      <c r="B93" s="70" t="s">
        <v>1375</v>
      </c>
      <c r="C93" s="71" t="s">
        <v>1385</v>
      </c>
      <c r="D93" s="72">
        <v>343.2</v>
      </c>
      <c r="E93" s="58"/>
      <c r="F93" s="76">
        <v>343.2</v>
      </c>
      <c r="G93" s="73">
        <f t="shared" si="6"/>
        <v>343.2</v>
      </c>
      <c r="H93" s="59">
        <v>343.2</v>
      </c>
      <c r="I93" s="73">
        <f t="shared" si="7"/>
        <v>343.2</v>
      </c>
      <c r="J93" s="76"/>
      <c r="K93" s="25">
        <v>343.2</v>
      </c>
    </row>
    <row r="94" s="69" customFormat="1" ht="20" customHeight="1" spans="1:11">
      <c r="A94" s="25">
        <v>97</v>
      </c>
      <c r="B94" s="70" t="s">
        <v>1375</v>
      </c>
      <c r="C94" s="71" t="s">
        <v>1386</v>
      </c>
      <c r="D94" s="72">
        <v>105.05</v>
      </c>
      <c r="E94" s="58"/>
      <c r="F94" s="77">
        <v>105.05</v>
      </c>
      <c r="G94" s="73">
        <f t="shared" si="6"/>
        <v>105.05</v>
      </c>
      <c r="H94" s="59"/>
      <c r="I94" s="73">
        <f t="shared" si="7"/>
        <v>105.05</v>
      </c>
      <c r="J94" s="77"/>
      <c r="K94" s="25">
        <v>105.05</v>
      </c>
    </row>
    <row r="95" s="69" customFormat="1" ht="20" customHeight="1" spans="1:11">
      <c r="A95" s="25">
        <v>98</v>
      </c>
      <c r="B95" s="70" t="s">
        <v>1375</v>
      </c>
      <c r="C95" s="71" t="s">
        <v>157</v>
      </c>
      <c r="D95" s="72">
        <v>217.86</v>
      </c>
      <c r="E95" s="58"/>
      <c r="F95" s="77">
        <v>217.86</v>
      </c>
      <c r="G95" s="73">
        <f t="shared" si="6"/>
        <v>217.86</v>
      </c>
      <c r="H95" s="59"/>
      <c r="I95" s="73">
        <f t="shared" si="7"/>
        <v>217.86</v>
      </c>
      <c r="J95" s="77"/>
      <c r="K95" s="25">
        <v>217.86</v>
      </c>
    </row>
    <row r="96" s="69" customFormat="1" ht="20" customHeight="1" spans="1:11">
      <c r="A96" s="25">
        <v>99</v>
      </c>
      <c r="B96" s="70" t="s">
        <v>1375</v>
      </c>
      <c r="C96" s="71" t="s">
        <v>1387</v>
      </c>
      <c r="D96" s="72">
        <v>245</v>
      </c>
      <c r="E96" s="58"/>
      <c r="F96" s="77">
        <v>245</v>
      </c>
      <c r="G96" s="73">
        <f t="shared" si="6"/>
        <v>245</v>
      </c>
      <c r="H96" s="59">
        <v>245</v>
      </c>
      <c r="I96" s="73">
        <f t="shared" si="7"/>
        <v>245</v>
      </c>
      <c r="J96" s="77"/>
      <c r="K96" s="25">
        <v>245</v>
      </c>
    </row>
    <row r="97" s="68" customFormat="1" ht="30" customHeight="1" spans="1:11">
      <c r="A97" s="11">
        <v>100</v>
      </c>
      <c r="B97" s="74" t="s">
        <v>1375</v>
      </c>
      <c r="C97" s="71" t="s">
        <v>1388</v>
      </c>
      <c r="D97" s="72">
        <v>1590</v>
      </c>
      <c r="E97" s="58"/>
      <c r="F97" s="79">
        <v>1590</v>
      </c>
      <c r="G97" s="75">
        <f t="shared" si="6"/>
        <v>1590</v>
      </c>
      <c r="H97" s="58"/>
      <c r="I97" s="75">
        <f t="shared" si="7"/>
        <v>1590</v>
      </c>
      <c r="J97" s="79"/>
      <c r="K97" s="25">
        <v>1800</v>
      </c>
    </row>
    <row r="98" s="68" customFormat="1" ht="30" customHeight="1" spans="1:11">
      <c r="A98" s="11">
        <v>101</v>
      </c>
      <c r="B98" s="74" t="s">
        <v>1375</v>
      </c>
      <c r="C98" s="71" t="s">
        <v>1389</v>
      </c>
      <c r="D98" s="72">
        <v>88.26</v>
      </c>
      <c r="E98" s="58"/>
      <c r="F98" s="72">
        <v>88.26</v>
      </c>
      <c r="G98" s="75">
        <f t="shared" si="6"/>
        <v>88.26</v>
      </c>
      <c r="H98" s="58"/>
      <c r="I98" s="75">
        <f t="shared" si="7"/>
        <v>88.26</v>
      </c>
      <c r="J98" s="72"/>
      <c r="K98" s="25">
        <v>242.7</v>
      </c>
    </row>
    <row r="99" s="69" customFormat="1" ht="20" customHeight="1" spans="1:11">
      <c r="A99" s="25">
        <v>102</v>
      </c>
      <c r="B99" s="70" t="s">
        <v>1375</v>
      </c>
      <c r="C99" s="71" t="s">
        <v>1390</v>
      </c>
      <c r="D99" s="72">
        <v>156.75</v>
      </c>
      <c r="E99" s="58"/>
      <c r="F99" s="80">
        <v>156.75</v>
      </c>
      <c r="G99" s="73">
        <f t="shared" si="6"/>
        <v>156.75</v>
      </c>
      <c r="H99" s="59"/>
      <c r="I99" s="73">
        <f t="shared" si="7"/>
        <v>156.75</v>
      </c>
      <c r="J99" s="80"/>
      <c r="K99" s="25">
        <v>156.75</v>
      </c>
    </row>
    <row r="100" s="69" customFormat="1" ht="20" customHeight="1" spans="1:11">
      <c r="A100" s="25">
        <v>103</v>
      </c>
      <c r="B100" s="70" t="s">
        <v>1375</v>
      </c>
      <c r="C100" s="71" t="s">
        <v>1391</v>
      </c>
      <c r="D100" s="72">
        <v>7.8</v>
      </c>
      <c r="E100" s="58"/>
      <c r="F100" s="80">
        <v>7.8</v>
      </c>
      <c r="G100" s="73">
        <f t="shared" si="6"/>
        <v>7.8</v>
      </c>
      <c r="H100" s="59"/>
      <c r="I100" s="73">
        <f t="shared" si="7"/>
        <v>7.8</v>
      </c>
      <c r="J100" s="80"/>
      <c r="K100" s="25">
        <v>9.01</v>
      </c>
    </row>
    <row r="101" s="69" customFormat="1" ht="20" customHeight="1" spans="1:11">
      <c r="A101" s="25">
        <v>104</v>
      </c>
      <c r="B101" s="70" t="s">
        <v>1392</v>
      </c>
      <c r="C101" s="74" t="s">
        <v>1393</v>
      </c>
      <c r="D101" s="72">
        <v>50</v>
      </c>
      <c r="E101" s="58"/>
      <c r="F101" s="73">
        <v>50</v>
      </c>
      <c r="G101" s="73">
        <f t="shared" si="6"/>
        <v>50</v>
      </c>
      <c r="H101" s="59"/>
      <c r="I101" s="73">
        <f t="shared" si="7"/>
        <v>50</v>
      </c>
      <c r="J101" s="73"/>
      <c r="K101" s="25">
        <v>60</v>
      </c>
    </row>
    <row r="102" s="69" customFormat="1" ht="20" customHeight="1" spans="1:11">
      <c r="A102" s="25">
        <v>105</v>
      </c>
      <c r="B102" s="70" t="s">
        <v>1392</v>
      </c>
      <c r="C102" s="74" t="s">
        <v>1394</v>
      </c>
      <c r="D102" s="72">
        <v>57.5</v>
      </c>
      <c r="E102" s="58"/>
      <c r="F102" s="73">
        <v>57.5</v>
      </c>
      <c r="G102" s="73">
        <f t="shared" si="6"/>
        <v>57.5</v>
      </c>
      <c r="H102" s="59"/>
      <c r="I102" s="73">
        <f t="shared" si="7"/>
        <v>57.5</v>
      </c>
      <c r="J102" s="73"/>
      <c r="K102" s="25">
        <v>57.5</v>
      </c>
    </row>
    <row r="103" s="69" customFormat="1" ht="20" customHeight="1" spans="1:11">
      <c r="A103" s="25">
        <v>106</v>
      </c>
      <c r="B103" s="70" t="s">
        <v>1392</v>
      </c>
      <c r="C103" s="74" t="s">
        <v>1395</v>
      </c>
      <c r="D103" s="72">
        <v>60.36</v>
      </c>
      <c r="E103" s="58"/>
      <c r="F103" s="73">
        <v>60.36</v>
      </c>
      <c r="G103" s="73">
        <f t="shared" si="6"/>
        <v>60.36</v>
      </c>
      <c r="H103" s="59"/>
      <c r="I103" s="73">
        <f t="shared" si="7"/>
        <v>60.36</v>
      </c>
      <c r="J103" s="73"/>
      <c r="K103" s="25">
        <v>82.46</v>
      </c>
    </row>
    <row r="104" s="69" customFormat="1" ht="20" customHeight="1" spans="1:11">
      <c r="A104" s="25">
        <v>107</v>
      </c>
      <c r="B104" s="70" t="s">
        <v>1392</v>
      </c>
      <c r="C104" s="74" t="s">
        <v>1396</v>
      </c>
      <c r="D104" s="72">
        <v>96</v>
      </c>
      <c r="E104" s="58"/>
      <c r="F104" s="73">
        <v>96</v>
      </c>
      <c r="G104" s="73">
        <f t="shared" si="6"/>
        <v>96</v>
      </c>
      <c r="H104" s="59"/>
      <c r="I104" s="73">
        <f t="shared" si="7"/>
        <v>96</v>
      </c>
      <c r="J104" s="73"/>
      <c r="K104" s="25">
        <v>96</v>
      </c>
    </row>
    <row r="105" s="69" customFormat="1" ht="20" customHeight="1" spans="1:11">
      <c r="A105" s="25">
        <v>108</v>
      </c>
      <c r="B105" s="70" t="s">
        <v>1392</v>
      </c>
      <c r="C105" s="74" t="s">
        <v>1397</v>
      </c>
      <c r="D105" s="72">
        <v>48</v>
      </c>
      <c r="E105" s="58"/>
      <c r="F105" s="73">
        <v>48</v>
      </c>
      <c r="G105" s="73">
        <f t="shared" si="6"/>
        <v>48</v>
      </c>
      <c r="H105" s="59"/>
      <c r="I105" s="73">
        <f t="shared" si="7"/>
        <v>48</v>
      </c>
      <c r="J105" s="73"/>
      <c r="K105" s="25">
        <v>96.57</v>
      </c>
    </row>
    <row r="106" s="69" customFormat="1" ht="20" customHeight="1" spans="1:11">
      <c r="A106" s="25">
        <v>109</v>
      </c>
      <c r="B106" s="70" t="s">
        <v>1392</v>
      </c>
      <c r="C106" s="74" t="s">
        <v>1398</v>
      </c>
      <c r="D106" s="72">
        <v>56.06</v>
      </c>
      <c r="E106" s="58"/>
      <c r="F106" s="73">
        <v>56.06</v>
      </c>
      <c r="G106" s="73">
        <f t="shared" si="6"/>
        <v>56.06</v>
      </c>
      <c r="H106" s="59"/>
      <c r="I106" s="73">
        <f t="shared" si="7"/>
        <v>56.06</v>
      </c>
      <c r="J106" s="73"/>
      <c r="K106" s="25">
        <v>56.06</v>
      </c>
    </row>
    <row r="107" s="69" customFormat="1" ht="20" customHeight="1" spans="1:11">
      <c r="A107" s="25">
        <v>110</v>
      </c>
      <c r="B107" s="70" t="s">
        <v>1392</v>
      </c>
      <c r="C107" s="74" t="s">
        <v>1399</v>
      </c>
      <c r="D107" s="72">
        <v>137</v>
      </c>
      <c r="E107" s="58"/>
      <c r="F107" s="73">
        <v>137</v>
      </c>
      <c r="G107" s="73">
        <f t="shared" si="6"/>
        <v>137</v>
      </c>
      <c r="H107" s="59">
        <v>137</v>
      </c>
      <c r="I107" s="73">
        <f t="shared" si="7"/>
        <v>137</v>
      </c>
      <c r="J107" s="73"/>
      <c r="K107" s="25">
        <v>138.8</v>
      </c>
    </row>
    <row r="108" s="69" customFormat="1" ht="20" customHeight="1" spans="1:11">
      <c r="A108" s="25">
        <v>111</v>
      </c>
      <c r="B108" s="70" t="s">
        <v>1392</v>
      </c>
      <c r="C108" s="74" t="s">
        <v>1400</v>
      </c>
      <c r="D108" s="72">
        <v>210</v>
      </c>
      <c r="E108" s="58"/>
      <c r="F108" s="73">
        <v>210</v>
      </c>
      <c r="G108" s="73">
        <f t="shared" si="6"/>
        <v>210</v>
      </c>
      <c r="H108" s="59">
        <v>200</v>
      </c>
      <c r="I108" s="73">
        <f t="shared" si="7"/>
        <v>210</v>
      </c>
      <c r="J108" s="73"/>
      <c r="K108" s="25">
        <v>220</v>
      </c>
    </row>
    <row r="109" s="69" customFormat="1" ht="20" customHeight="1" spans="1:11">
      <c r="A109" s="25">
        <v>112</v>
      </c>
      <c r="B109" s="70" t="s">
        <v>1392</v>
      </c>
      <c r="C109" s="74" t="s">
        <v>1401</v>
      </c>
      <c r="D109" s="72">
        <v>210</v>
      </c>
      <c r="E109" s="58"/>
      <c r="F109" s="73">
        <v>210</v>
      </c>
      <c r="G109" s="73">
        <f t="shared" si="6"/>
        <v>210</v>
      </c>
      <c r="H109" s="59">
        <v>210</v>
      </c>
      <c r="I109" s="73">
        <f t="shared" si="7"/>
        <v>210</v>
      </c>
      <c r="J109" s="73"/>
      <c r="K109" s="25">
        <v>213.6</v>
      </c>
    </row>
    <row r="110" s="69" customFormat="1" ht="20" customHeight="1" spans="1:11">
      <c r="A110" s="25">
        <v>113</v>
      </c>
      <c r="B110" s="70" t="s">
        <v>1392</v>
      </c>
      <c r="C110" s="74" t="s">
        <v>1402</v>
      </c>
      <c r="D110" s="72">
        <v>723.8</v>
      </c>
      <c r="E110" s="58"/>
      <c r="F110" s="73">
        <v>264.08</v>
      </c>
      <c r="G110" s="73">
        <f t="shared" si="6"/>
        <v>264.08</v>
      </c>
      <c r="H110" s="59"/>
      <c r="I110" s="73">
        <f t="shared" si="7"/>
        <v>264.08</v>
      </c>
      <c r="J110" s="73"/>
      <c r="K110" s="25">
        <v>982.77</v>
      </c>
    </row>
    <row r="111" s="69" customFormat="1" ht="20" customHeight="1" spans="1:11">
      <c r="A111" s="25">
        <v>114</v>
      </c>
      <c r="B111" s="70" t="s">
        <v>1392</v>
      </c>
      <c r="C111" s="74" t="s">
        <v>1403</v>
      </c>
      <c r="D111" s="72">
        <v>300</v>
      </c>
      <c r="E111" s="58"/>
      <c r="F111" s="73">
        <v>64</v>
      </c>
      <c r="G111" s="73">
        <f t="shared" si="6"/>
        <v>64</v>
      </c>
      <c r="H111" s="59"/>
      <c r="I111" s="73">
        <f t="shared" si="7"/>
        <v>64</v>
      </c>
      <c r="J111" s="73"/>
      <c r="K111" s="25">
        <v>312</v>
      </c>
    </row>
    <row r="112" s="69" customFormat="1" ht="20" customHeight="1" spans="1:11">
      <c r="A112" s="25">
        <v>115</v>
      </c>
      <c r="B112" s="70" t="s">
        <v>1392</v>
      </c>
      <c r="C112" s="74" t="s">
        <v>1404</v>
      </c>
      <c r="D112" s="72">
        <v>121</v>
      </c>
      <c r="E112" s="58"/>
      <c r="F112" s="73">
        <v>121</v>
      </c>
      <c r="G112" s="73">
        <f t="shared" si="6"/>
        <v>121</v>
      </c>
      <c r="H112" s="59"/>
      <c r="I112" s="73">
        <f t="shared" si="7"/>
        <v>121</v>
      </c>
      <c r="J112" s="73"/>
      <c r="K112" s="25">
        <v>121</v>
      </c>
    </row>
    <row r="113" s="69" customFormat="1" ht="20" customHeight="1" spans="1:11">
      <c r="A113" s="25">
        <v>116</v>
      </c>
      <c r="B113" s="70" t="s">
        <v>1392</v>
      </c>
      <c r="C113" s="74" t="s">
        <v>1405</v>
      </c>
      <c r="D113" s="72">
        <v>40</v>
      </c>
      <c r="E113" s="58"/>
      <c r="F113" s="73">
        <v>40</v>
      </c>
      <c r="G113" s="73">
        <f t="shared" si="6"/>
        <v>40</v>
      </c>
      <c r="H113" s="59"/>
      <c r="I113" s="73">
        <f t="shared" si="7"/>
        <v>40</v>
      </c>
      <c r="J113" s="73"/>
      <c r="K113" s="25">
        <v>160</v>
      </c>
    </row>
    <row r="114" s="69" customFormat="1" ht="20" customHeight="1" spans="1:11">
      <c r="A114" s="25">
        <v>117</v>
      </c>
      <c r="B114" s="70" t="s">
        <v>1392</v>
      </c>
      <c r="C114" s="74" t="s">
        <v>1406</v>
      </c>
      <c r="D114" s="72">
        <v>2.5</v>
      </c>
      <c r="E114" s="58"/>
      <c r="F114" s="73">
        <v>2.5</v>
      </c>
      <c r="G114" s="73">
        <f t="shared" si="6"/>
        <v>2.5</v>
      </c>
      <c r="H114" s="59"/>
      <c r="I114" s="73">
        <f t="shared" si="7"/>
        <v>2.5</v>
      </c>
      <c r="J114" s="73"/>
      <c r="K114" s="25">
        <v>6.5</v>
      </c>
    </row>
    <row r="115" s="69" customFormat="1" ht="20" customHeight="1" spans="1:11">
      <c r="A115" s="25">
        <v>122</v>
      </c>
      <c r="B115" s="70" t="s">
        <v>1392</v>
      </c>
      <c r="C115" s="74" t="s">
        <v>1407</v>
      </c>
      <c r="D115" s="72">
        <v>7</v>
      </c>
      <c r="E115" s="58"/>
      <c r="F115" s="73">
        <v>7</v>
      </c>
      <c r="G115" s="73">
        <f t="shared" si="6"/>
        <v>7</v>
      </c>
      <c r="H115" s="59"/>
      <c r="I115" s="73">
        <f t="shared" si="7"/>
        <v>7</v>
      </c>
      <c r="J115" s="73"/>
      <c r="K115" s="25">
        <v>7</v>
      </c>
    </row>
    <row r="116" s="68" customFormat="1" ht="30" customHeight="1" spans="1:11">
      <c r="A116" s="11">
        <v>127</v>
      </c>
      <c r="B116" s="74" t="s">
        <v>1408</v>
      </c>
      <c r="C116" s="71" t="s">
        <v>1409</v>
      </c>
      <c r="D116" s="72">
        <v>293.93</v>
      </c>
      <c r="E116" s="58"/>
      <c r="F116" s="72">
        <v>293.93</v>
      </c>
      <c r="G116" s="75">
        <f t="shared" si="6"/>
        <v>293.93</v>
      </c>
      <c r="H116" s="58"/>
      <c r="I116" s="75">
        <f t="shared" si="7"/>
        <v>293.93</v>
      </c>
      <c r="J116" s="72"/>
      <c r="K116" s="25">
        <v>538.93</v>
      </c>
    </row>
    <row r="117" s="69" customFormat="1" ht="20" customHeight="1" spans="1:11">
      <c r="A117" s="25">
        <v>128</v>
      </c>
      <c r="B117" s="70" t="s">
        <v>1408</v>
      </c>
      <c r="C117" s="81" t="s">
        <v>1410</v>
      </c>
      <c r="D117" s="72">
        <v>200</v>
      </c>
      <c r="E117" s="58"/>
      <c r="F117" s="80">
        <v>200</v>
      </c>
      <c r="G117" s="73">
        <f t="shared" si="6"/>
        <v>200</v>
      </c>
      <c r="H117" s="59"/>
      <c r="I117" s="73">
        <f t="shared" si="7"/>
        <v>200</v>
      </c>
      <c r="J117" s="80"/>
      <c r="K117" s="25">
        <v>384.7</v>
      </c>
    </row>
    <row r="118" s="69" customFormat="1" ht="20" customHeight="1" spans="1:11">
      <c r="A118" s="25">
        <v>129</v>
      </c>
      <c r="B118" s="70" t="s">
        <v>1408</v>
      </c>
      <c r="C118" s="81" t="s">
        <v>1411</v>
      </c>
      <c r="D118" s="72">
        <v>770.7</v>
      </c>
      <c r="E118" s="58"/>
      <c r="F118" s="80">
        <v>517.7</v>
      </c>
      <c r="G118" s="73">
        <f t="shared" si="6"/>
        <v>517.7</v>
      </c>
      <c r="H118" s="59">
        <v>470.7</v>
      </c>
      <c r="I118" s="73">
        <f t="shared" si="7"/>
        <v>517.7</v>
      </c>
      <c r="J118" s="80"/>
      <c r="K118" s="25">
        <v>770.7</v>
      </c>
    </row>
    <row r="119" s="69" customFormat="1" ht="20" customHeight="1" spans="1:11">
      <c r="A119" s="25">
        <v>130</v>
      </c>
      <c r="B119" s="70" t="s">
        <v>1408</v>
      </c>
      <c r="C119" s="71" t="s">
        <v>1306</v>
      </c>
      <c r="D119" s="72">
        <v>163</v>
      </c>
      <c r="E119" s="58"/>
      <c r="F119" s="80">
        <v>163</v>
      </c>
      <c r="G119" s="73">
        <f t="shared" si="6"/>
        <v>163</v>
      </c>
      <c r="H119" s="59"/>
      <c r="I119" s="73">
        <f t="shared" si="7"/>
        <v>163</v>
      </c>
      <c r="J119" s="80"/>
      <c r="K119" s="25">
        <v>233</v>
      </c>
    </row>
    <row r="120" s="69" customFormat="1" ht="20" customHeight="1" spans="1:11">
      <c r="A120" s="25">
        <v>131</v>
      </c>
      <c r="B120" s="70" t="s">
        <v>1408</v>
      </c>
      <c r="C120" s="71" t="s">
        <v>1412</v>
      </c>
      <c r="D120" s="72">
        <v>178.46</v>
      </c>
      <c r="E120" s="58"/>
      <c r="F120" s="80">
        <v>49.48</v>
      </c>
      <c r="G120" s="73">
        <f t="shared" si="6"/>
        <v>49.48</v>
      </c>
      <c r="H120" s="59"/>
      <c r="I120" s="73">
        <f t="shared" si="7"/>
        <v>48.46</v>
      </c>
      <c r="J120" s="80">
        <v>1.02</v>
      </c>
      <c r="K120" s="25">
        <v>179.48</v>
      </c>
    </row>
    <row r="121" s="69" customFormat="1" ht="20" customHeight="1" spans="1:11">
      <c r="A121" s="25">
        <v>132</v>
      </c>
      <c r="B121" s="70" t="s">
        <v>1408</v>
      </c>
      <c r="C121" s="71" t="s">
        <v>77</v>
      </c>
      <c r="D121" s="72">
        <v>223.3</v>
      </c>
      <c r="E121" s="58"/>
      <c r="F121" s="80">
        <v>223.3</v>
      </c>
      <c r="G121" s="73">
        <f t="shared" si="6"/>
        <v>223.3</v>
      </c>
      <c r="H121" s="59"/>
      <c r="I121" s="73">
        <f t="shared" si="7"/>
        <v>223.3</v>
      </c>
      <c r="J121" s="80"/>
      <c r="K121" s="25">
        <v>223.3</v>
      </c>
    </row>
    <row r="122" s="69" customFormat="1" ht="20" customHeight="1" spans="1:11">
      <c r="A122" s="25">
        <v>133</v>
      </c>
      <c r="B122" s="70" t="s">
        <v>1408</v>
      </c>
      <c r="C122" s="71" t="s">
        <v>1413</v>
      </c>
      <c r="D122" s="72">
        <v>126</v>
      </c>
      <c r="E122" s="58"/>
      <c r="F122" s="80">
        <v>126</v>
      </c>
      <c r="G122" s="73">
        <f t="shared" si="6"/>
        <v>126</v>
      </c>
      <c r="H122" s="59"/>
      <c r="I122" s="73">
        <f t="shared" si="7"/>
        <v>126</v>
      </c>
      <c r="J122" s="80"/>
      <c r="K122" s="25">
        <v>176</v>
      </c>
    </row>
    <row r="123" s="69" customFormat="1" ht="20" customHeight="1" spans="1:11">
      <c r="A123" s="25">
        <v>134</v>
      </c>
      <c r="B123" s="70" t="s">
        <v>1408</v>
      </c>
      <c r="C123" s="71" t="s">
        <v>1414</v>
      </c>
      <c r="D123" s="72">
        <v>126</v>
      </c>
      <c r="E123" s="58"/>
      <c r="F123" s="80">
        <v>126</v>
      </c>
      <c r="G123" s="73">
        <f t="shared" si="6"/>
        <v>126</v>
      </c>
      <c r="H123" s="59"/>
      <c r="I123" s="73">
        <f t="shared" si="7"/>
        <v>126</v>
      </c>
      <c r="J123" s="80"/>
      <c r="K123" s="25">
        <v>126</v>
      </c>
    </row>
    <row r="124" s="69" customFormat="1" ht="20" customHeight="1" spans="1:11">
      <c r="A124" s="25">
        <v>135</v>
      </c>
      <c r="B124" s="70" t="s">
        <v>1408</v>
      </c>
      <c r="C124" s="71" t="s">
        <v>1415</v>
      </c>
      <c r="D124" s="72">
        <v>180</v>
      </c>
      <c r="E124" s="58"/>
      <c r="F124" s="80">
        <v>180</v>
      </c>
      <c r="G124" s="73">
        <f t="shared" si="6"/>
        <v>180</v>
      </c>
      <c r="H124" s="59"/>
      <c r="I124" s="73">
        <f t="shared" si="7"/>
        <v>180</v>
      </c>
      <c r="J124" s="80"/>
      <c r="K124" s="25">
        <v>180</v>
      </c>
    </row>
    <row r="125" s="69" customFormat="1" ht="30" customHeight="1" spans="1:11">
      <c r="A125" s="25">
        <v>136</v>
      </c>
      <c r="B125" s="70" t="s">
        <v>1408</v>
      </c>
      <c r="C125" s="71" t="s">
        <v>1416</v>
      </c>
      <c r="D125" s="72">
        <v>392.08</v>
      </c>
      <c r="E125" s="58"/>
      <c r="F125" s="80">
        <v>390.59</v>
      </c>
      <c r="G125" s="73">
        <f t="shared" si="6"/>
        <v>390.59</v>
      </c>
      <c r="H125" s="59"/>
      <c r="I125" s="73">
        <f t="shared" si="7"/>
        <v>390.59</v>
      </c>
      <c r="J125" s="80"/>
      <c r="K125" s="25">
        <v>390.59</v>
      </c>
    </row>
    <row r="126" s="69" customFormat="1" ht="20" customHeight="1" spans="1:11">
      <c r="A126" s="25">
        <v>137</v>
      </c>
      <c r="B126" s="82" t="s">
        <v>1408</v>
      </c>
      <c r="C126" s="71" t="s">
        <v>1368</v>
      </c>
      <c r="D126" s="72">
        <v>118.54</v>
      </c>
      <c r="E126" s="58"/>
      <c r="F126" s="80">
        <v>13.54</v>
      </c>
      <c r="G126" s="73">
        <f t="shared" si="6"/>
        <v>13.54</v>
      </c>
      <c r="H126" s="59"/>
      <c r="I126" s="73">
        <f t="shared" si="7"/>
        <v>13.54</v>
      </c>
      <c r="J126" s="80"/>
      <c r="K126" s="25">
        <v>118.54</v>
      </c>
    </row>
    <row r="127" s="69" customFormat="1" ht="20" customHeight="1" spans="1:11">
      <c r="A127" s="25">
        <v>138</v>
      </c>
      <c r="B127" s="82" t="s">
        <v>1417</v>
      </c>
      <c r="C127" s="71" t="s">
        <v>1369</v>
      </c>
      <c r="D127" s="72">
        <v>115</v>
      </c>
      <c r="E127" s="58"/>
      <c r="F127" s="80">
        <v>115</v>
      </c>
      <c r="G127" s="73">
        <f t="shared" si="6"/>
        <v>115</v>
      </c>
      <c r="H127" s="59"/>
      <c r="I127" s="73">
        <f t="shared" si="7"/>
        <v>115</v>
      </c>
      <c r="J127" s="80"/>
      <c r="K127" s="25">
        <v>115</v>
      </c>
    </row>
    <row r="128" s="69" customFormat="1" ht="20" customHeight="1" spans="1:11">
      <c r="A128" s="25">
        <v>139</v>
      </c>
      <c r="B128" s="82" t="s">
        <v>1417</v>
      </c>
      <c r="C128" s="71" t="s">
        <v>56</v>
      </c>
      <c r="D128" s="72">
        <v>17.1</v>
      </c>
      <c r="E128" s="58"/>
      <c r="F128" s="80">
        <v>17.1</v>
      </c>
      <c r="G128" s="73">
        <f t="shared" si="6"/>
        <v>17.1</v>
      </c>
      <c r="H128" s="59"/>
      <c r="I128" s="73">
        <f t="shared" si="7"/>
        <v>17.1</v>
      </c>
      <c r="J128" s="80"/>
      <c r="K128" s="25">
        <v>17.8</v>
      </c>
    </row>
    <row r="129" s="69" customFormat="1" ht="20" customHeight="1" spans="1:11">
      <c r="A129" s="25">
        <v>140</v>
      </c>
      <c r="B129" s="82" t="s">
        <v>1417</v>
      </c>
      <c r="C129" s="71" t="s">
        <v>1367</v>
      </c>
      <c r="D129" s="72">
        <v>70</v>
      </c>
      <c r="E129" s="58"/>
      <c r="F129" s="80">
        <v>70</v>
      </c>
      <c r="G129" s="73">
        <f t="shared" si="6"/>
        <v>70</v>
      </c>
      <c r="H129" s="59"/>
      <c r="I129" s="73">
        <f t="shared" si="7"/>
        <v>70</v>
      </c>
      <c r="J129" s="80"/>
      <c r="K129" s="25">
        <v>70</v>
      </c>
    </row>
    <row r="130" s="69" customFormat="1" ht="20" customHeight="1" spans="1:11">
      <c r="A130" s="25">
        <v>141</v>
      </c>
      <c r="B130" s="82" t="s">
        <v>1417</v>
      </c>
      <c r="C130" s="71" t="s">
        <v>1418</v>
      </c>
      <c r="D130" s="72">
        <v>74</v>
      </c>
      <c r="E130" s="58"/>
      <c r="F130" s="80">
        <v>68.73</v>
      </c>
      <c r="G130" s="73">
        <f t="shared" si="6"/>
        <v>68.73</v>
      </c>
      <c r="H130" s="59"/>
      <c r="I130" s="73">
        <f t="shared" si="7"/>
        <v>68.73</v>
      </c>
      <c r="J130" s="80"/>
      <c r="K130" s="25">
        <v>68.73</v>
      </c>
    </row>
    <row r="131" s="69" customFormat="1" ht="20" customHeight="1" spans="1:11">
      <c r="A131" s="25">
        <v>142</v>
      </c>
      <c r="B131" s="82" t="s">
        <v>1417</v>
      </c>
      <c r="C131" s="71" t="s">
        <v>1419</v>
      </c>
      <c r="D131" s="72">
        <v>530.83</v>
      </c>
      <c r="E131" s="58"/>
      <c r="F131" s="80">
        <v>525.06</v>
      </c>
      <c r="G131" s="73">
        <f t="shared" si="6"/>
        <v>525.06</v>
      </c>
      <c r="H131" s="59">
        <v>525.06</v>
      </c>
      <c r="I131" s="73">
        <f t="shared" si="7"/>
        <v>525.06</v>
      </c>
      <c r="J131" s="80"/>
      <c r="K131" s="25">
        <v>530.83</v>
      </c>
    </row>
    <row r="132" s="69" customFormat="1" ht="20" customHeight="1" spans="1:11">
      <c r="A132" s="25">
        <v>143</v>
      </c>
      <c r="B132" s="82" t="s">
        <v>1417</v>
      </c>
      <c r="C132" s="71" t="s">
        <v>1420</v>
      </c>
      <c r="D132" s="72">
        <v>110.68</v>
      </c>
      <c r="E132" s="58"/>
      <c r="F132" s="80">
        <v>110.68</v>
      </c>
      <c r="G132" s="73">
        <f t="shared" si="6"/>
        <v>110.68</v>
      </c>
      <c r="H132" s="59"/>
      <c r="I132" s="73">
        <f t="shared" si="7"/>
        <v>110.68</v>
      </c>
      <c r="J132" s="80"/>
      <c r="K132" s="25">
        <v>110.68</v>
      </c>
    </row>
    <row r="133" s="69" customFormat="1" ht="20" customHeight="1" spans="1:11">
      <c r="A133" s="25">
        <v>144</v>
      </c>
      <c r="B133" s="82" t="s">
        <v>1417</v>
      </c>
      <c r="C133" s="71" t="s">
        <v>1421</v>
      </c>
      <c r="D133" s="72">
        <v>30</v>
      </c>
      <c r="E133" s="58"/>
      <c r="F133" s="80">
        <v>30</v>
      </c>
      <c r="G133" s="73">
        <f t="shared" si="6"/>
        <v>30</v>
      </c>
      <c r="H133" s="59"/>
      <c r="I133" s="73">
        <f t="shared" si="7"/>
        <v>30</v>
      </c>
      <c r="J133" s="80"/>
      <c r="K133" s="25">
        <v>51</v>
      </c>
    </row>
    <row r="134" s="69" customFormat="1" ht="60" customHeight="1" spans="1:11">
      <c r="A134" s="25">
        <v>145</v>
      </c>
      <c r="B134" s="82" t="s">
        <v>1417</v>
      </c>
      <c r="C134" s="71" t="s">
        <v>51</v>
      </c>
      <c r="D134" s="72">
        <v>246.75</v>
      </c>
      <c r="E134" s="58"/>
      <c r="F134" s="80">
        <v>246.75</v>
      </c>
      <c r="G134" s="73">
        <f t="shared" si="6"/>
        <v>246.75</v>
      </c>
      <c r="H134" s="59"/>
      <c r="I134" s="73">
        <f t="shared" si="7"/>
        <v>246.75</v>
      </c>
      <c r="J134" s="80"/>
      <c r="K134" s="25">
        <v>246.75</v>
      </c>
    </row>
    <row r="135" s="69" customFormat="1" ht="20" customHeight="1" spans="1:11">
      <c r="A135" s="25">
        <v>146</v>
      </c>
      <c r="B135" s="82" t="s">
        <v>1417</v>
      </c>
      <c r="C135" s="71" t="s">
        <v>1381</v>
      </c>
      <c r="D135" s="72">
        <v>216.28</v>
      </c>
      <c r="E135" s="58"/>
      <c r="F135" s="80">
        <v>216.28</v>
      </c>
      <c r="G135" s="73">
        <f t="shared" si="6"/>
        <v>216.28</v>
      </c>
      <c r="H135" s="59"/>
      <c r="I135" s="73">
        <f t="shared" si="7"/>
        <v>216.28</v>
      </c>
      <c r="J135" s="80"/>
      <c r="K135" s="25">
        <v>216.28</v>
      </c>
    </row>
    <row r="136" s="69" customFormat="1" ht="20" customHeight="1" spans="1:11">
      <c r="A136" s="25">
        <v>147</v>
      </c>
      <c r="B136" s="82" t="s">
        <v>1417</v>
      </c>
      <c r="C136" s="71" t="s">
        <v>1422</v>
      </c>
      <c r="D136" s="72">
        <v>61.5</v>
      </c>
      <c r="E136" s="58"/>
      <c r="F136" s="80">
        <v>61.5</v>
      </c>
      <c r="G136" s="73">
        <f t="shared" ref="G136:G161" si="8">F136</f>
        <v>61.5</v>
      </c>
      <c r="H136" s="59"/>
      <c r="I136" s="73">
        <f t="shared" ref="I136:I161" si="9">F136-J136</f>
        <v>61.5</v>
      </c>
      <c r="J136" s="80"/>
      <c r="K136" s="25">
        <v>61.5</v>
      </c>
    </row>
    <row r="137" s="69" customFormat="1" ht="20" customHeight="1" spans="1:11">
      <c r="A137" s="25">
        <v>148</v>
      </c>
      <c r="B137" s="82" t="s">
        <v>1417</v>
      </c>
      <c r="C137" s="71" t="s">
        <v>1038</v>
      </c>
      <c r="D137" s="72">
        <v>80</v>
      </c>
      <c r="E137" s="58"/>
      <c r="F137" s="80">
        <v>80</v>
      </c>
      <c r="G137" s="73">
        <f t="shared" si="8"/>
        <v>80</v>
      </c>
      <c r="H137" s="59"/>
      <c r="I137" s="73">
        <f t="shared" si="9"/>
        <v>80</v>
      </c>
      <c r="J137" s="80"/>
      <c r="K137" s="25">
        <v>80</v>
      </c>
    </row>
    <row r="138" s="68" customFormat="1" ht="30" customHeight="1" spans="1:11">
      <c r="A138" s="11">
        <v>149</v>
      </c>
      <c r="B138" s="81" t="s">
        <v>1417</v>
      </c>
      <c r="C138" s="71" t="s">
        <v>1126</v>
      </c>
      <c r="D138" s="72">
        <v>874</v>
      </c>
      <c r="E138" s="58"/>
      <c r="F138" s="72">
        <v>874</v>
      </c>
      <c r="G138" s="75">
        <f t="shared" si="8"/>
        <v>874</v>
      </c>
      <c r="H138" s="58">
        <v>874</v>
      </c>
      <c r="I138" s="75">
        <f t="shared" si="9"/>
        <v>874</v>
      </c>
      <c r="J138" s="72"/>
      <c r="K138" s="25">
        <v>1032</v>
      </c>
    </row>
    <row r="139" s="69" customFormat="1" ht="20" customHeight="1" spans="1:11">
      <c r="A139" s="25">
        <v>150</v>
      </c>
      <c r="B139" s="82" t="s">
        <v>1417</v>
      </c>
      <c r="C139" s="71" t="s">
        <v>1423</v>
      </c>
      <c r="D139" s="72">
        <v>42.12</v>
      </c>
      <c r="E139" s="58"/>
      <c r="F139" s="80">
        <v>42.12</v>
      </c>
      <c r="G139" s="73">
        <f t="shared" si="8"/>
        <v>42.12</v>
      </c>
      <c r="H139" s="59"/>
      <c r="I139" s="73">
        <f t="shared" si="9"/>
        <v>42.12</v>
      </c>
      <c r="J139" s="80"/>
      <c r="K139" s="25">
        <v>42.12</v>
      </c>
    </row>
    <row r="140" s="69" customFormat="1" ht="20" customHeight="1" spans="1:11">
      <c r="A140" s="25">
        <v>151</v>
      </c>
      <c r="B140" s="82" t="s">
        <v>1417</v>
      </c>
      <c r="C140" s="71" t="s">
        <v>1380</v>
      </c>
      <c r="D140" s="72">
        <v>88.12</v>
      </c>
      <c r="E140" s="58"/>
      <c r="F140" s="80">
        <v>88.12</v>
      </c>
      <c r="G140" s="73">
        <f t="shared" si="8"/>
        <v>88.12</v>
      </c>
      <c r="H140" s="59"/>
      <c r="I140" s="73">
        <f t="shared" si="9"/>
        <v>88.12</v>
      </c>
      <c r="J140" s="80"/>
      <c r="K140" s="25">
        <v>88.12</v>
      </c>
    </row>
    <row r="141" s="69" customFormat="1" ht="20" customHeight="1" spans="1:11">
      <c r="A141" s="25">
        <v>152</v>
      </c>
      <c r="B141" s="82" t="s">
        <v>1417</v>
      </c>
      <c r="C141" s="71" t="s">
        <v>1424</v>
      </c>
      <c r="D141" s="72">
        <v>811.67</v>
      </c>
      <c r="E141" s="58"/>
      <c r="F141" s="80">
        <v>750.67</v>
      </c>
      <c r="G141" s="73">
        <f t="shared" si="8"/>
        <v>750.67</v>
      </c>
      <c r="H141" s="59"/>
      <c r="I141" s="73">
        <f t="shared" si="9"/>
        <v>750.67</v>
      </c>
      <c r="J141" s="80"/>
      <c r="K141" s="25">
        <v>764.67</v>
      </c>
    </row>
    <row r="142" s="69" customFormat="1" ht="20" customHeight="1" spans="1:11">
      <c r="A142" s="25">
        <v>153</v>
      </c>
      <c r="B142" s="82" t="s">
        <v>1417</v>
      </c>
      <c r="C142" s="71" t="s">
        <v>1425</v>
      </c>
      <c r="D142" s="72">
        <v>116.96</v>
      </c>
      <c r="E142" s="58"/>
      <c r="F142" s="80">
        <v>116.96</v>
      </c>
      <c r="G142" s="73">
        <f t="shared" si="8"/>
        <v>116.96</v>
      </c>
      <c r="H142" s="59"/>
      <c r="I142" s="73">
        <f t="shared" si="9"/>
        <v>116.96</v>
      </c>
      <c r="J142" s="80"/>
      <c r="K142" s="25">
        <v>116.96</v>
      </c>
    </row>
    <row r="143" s="69" customFormat="1" ht="20" customHeight="1" spans="1:11">
      <c r="A143" s="25">
        <v>154</v>
      </c>
      <c r="B143" s="82" t="s">
        <v>1417</v>
      </c>
      <c r="C143" s="71" t="s">
        <v>1426</v>
      </c>
      <c r="D143" s="72">
        <v>391.72</v>
      </c>
      <c r="E143" s="58"/>
      <c r="F143" s="80">
        <v>391.27</v>
      </c>
      <c r="G143" s="73">
        <f t="shared" si="8"/>
        <v>391.27</v>
      </c>
      <c r="H143" s="59"/>
      <c r="I143" s="73">
        <f t="shared" si="9"/>
        <v>391.27</v>
      </c>
      <c r="J143" s="80"/>
      <c r="K143" s="25">
        <v>397.77</v>
      </c>
    </row>
    <row r="144" s="69" customFormat="1" ht="20" customHeight="1" spans="1:11">
      <c r="A144" s="25">
        <v>155</v>
      </c>
      <c r="B144" s="82" t="s">
        <v>1417</v>
      </c>
      <c r="C144" s="71" t="s">
        <v>1427</v>
      </c>
      <c r="D144" s="72">
        <v>123.61</v>
      </c>
      <c r="E144" s="58"/>
      <c r="F144" s="80">
        <v>123.61</v>
      </c>
      <c r="G144" s="73">
        <f t="shared" si="8"/>
        <v>123.61</v>
      </c>
      <c r="H144" s="59"/>
      <c r="I144" s="73">
        <f t="shared" si="9"/>
        <v>123.61</v>
      </c>
      <c r="J144" s="80"/>
      <c r="K144" s="25">
        <v>123.61</v>
      </c>
    </row>
    <row r="145" s="69" customFormat="1" ht="20" customHeight="1" spans="1:11">
      <c r="A145" s="25">
        <v>156</v>
      </c>
      <c r="B145" s="82" t="s">
        <v>1417</v>
      </c>
      <c r="C145" s="71" t="s">
        <v>165</v>
      </c>
      <c r="D145" s="72">
        <v>195.69</v>
      </c>
      <c r="E145" s="58"/>
      <c r="F145" s="80">
        <v>134.88</v>
      </c>
      <c r="G145" s="73">
        <f t="shared" si="8"/>
        <v>134.88</v>
      </c>
      <c r="H145" s="59"/>
      <c r="I145" s="73">
        <f t="shared" si="9"/>
        <v>134.88</v>
      </c>
      <c r="J145" s="80"/>
      <c r="K145" s="25">
        <v>198.22</v>
      </c>
    </row>
    <row r="146" s="69" customFormat="1" ht="20" customHeight="1" spans="1:11">
      <c r="A146" s="25">
        <v>157</v>
      </c>
      <c r="B146" s="82" t="s">
        <v>1417</v>
      </c>
      <c r="C146" s="71" t="s">
        <v>1428</v>
      </c>
      <c r="D146" s="72">
        <v>268.9</v>
      </c>
      <c r="E146" s="58"/>
      <c r="F146" s="80">
        <v>268.9</v>
      </c>
      <c r="G146" s="73">
        <f t="shared" si="8"/>
        <v>268.9</v>
      </c>
      <c r="H146" s="59"/>
      <c r="I146" s="73">
        <f t="shared" si="9"/>
        <v>268.9</v>
      </c>
      <c r="J146" s="80"/>
      <c r="K146" s="25">
        <v>268.9</v>
      </c>
    </row>
    <row r="147" s="69" customFormat="1" ht="20" customHeight="1" spans="1:11">
      <c r="A147" s="25">
        <v>158</v>
      </c>
      <c r="B147" s="82" t="s">
        <v>1417</v>
      </c>
      <c r="C147" s="71" t="s">
        <v>47</v>
      </c>
      <c r="D147" s="72">
        <v>80.2</v>
      </c>
      <c r="E147" s="58"/>
      <c r="F147" s="80">
        <v>80.2</v>
      </c>
      <c r="G147" s="73">
        <f t="shared" si="8"/>
        <v>80.2</v>
      </c>
      <c r="H147" s="59"/>
      <c r="I147" s="73">
        <f t="shared" si="9"/>
        <v>80.2</v>
      </c>
      <c r="J147" s="80"/>
      <c r="K147" s="25">
        <v>80.2</v>
      </c>
    </row>
    <row r="148" s="69" customFormat="1" ht="20" customHeight="1" spans="1:11">
      <c r="A148" s="25">
        <v>159</v>
      </c>
      <c r="B148" s="82" t="s">
        <v>1417</v>
      </c>
      <c r="C148" s="71" t="s">
        <v>1429</v>
      </c>
      <c r="D148" s="72">
        <v>237.87</v>
      </c>
      <c r="E148" s="58"/>
      <c r="F148" s="80">
        <v>237.87</v>
      </c>
      <c r="G148" s="73">
        <f t="shared" si="8"/>
        <v>237.87</v>
      </c>
      <c r="H148" s="59"/>
      <c r="I148" s="73">
        <f t="shared" si="9"/>
        <v>237.87</v>
      </c>
      <c r="J148" s="80"/>
      <c r="K148" s="25">
        <v>237.87</v>
      </c>
    </row>
    <row r="149" s="69" customFormat="1" ht="20" customHeight="1" spans="1:11">
      <c r="A149" s="25">
        <v>160</v>
      </c>
      <c r="B149" s="82" t="s">
        <v>1417</v>
      </c>
      <c r="C149" s="71" t="s">
        <v>1430</v>
      </c>
      <c r="D149" s="72">
        <v>249.55</v>
      </c>
      <c r="E149" s="58"/>
      <c r="F149" s="80">
        <v>249.55</v>
      </c>
      <c r="G149" s="73">
        <f t="shared" si="8"/>
        <v>249.55</v>
      </c>
      <c r="H149" s="59"/>
      <c r="I149" s="73">
        <f t="shared" si="9"/>
        <v>249.55</v>
      </c>
      <c r="J149" s="80"/>
      <c r="K149" s="25">
        <v>249.55</v>
      </c>
    </row>
    <row r="150" s="69" customFormat="1" ht="20" customHeight="1" spans="1:11">
      <c r="A150" s="25">
        <v>161</v>
      </c>
      <c r="B150" s="82" t="s">
        <v>1417</v>
      </c>
      <c r="C150" s="71" t="s">
        <v>1431</v>
      </c>
      <c r="D150" s="72">
        <v>618</v>
      </c>
      <c r="E150" s="58"/>
      <c r="F150" s="80">
        <v>618</v>
      </c>
      <c r="G150" s="73">
        <f t="shared" si="8"/>
        <v>618</v>
      </c>
      <c r="H150" s="59">
        <v>618</v>
      </c>
      <c r="I150" s="73">
        <f t="shared" si="9"/>
        <v>618</v>
      </c>
      <c r="J150" s="80"/>
      <c r="K150" s="25">
        <v>738</v>
      </c>
    </row>
    <row r="151" s="69" customFormat="1" ht="20" customHeight="1" spans="1:11">
      <c r="A151" s="25">
        <v>162</v>
      </c>
      <c r="B151" s="82" t="s">
        <v>1417</v>
      </c>
      <c r="C151" s="71" t="s">
        <v>1432</v>
      </c>
      <c r="D151" s="72">
        <v>398.1</v>
      </c>
      <c r="E151" s="58"/>
      <c r="F151" s="80">
        <v>398.1</v>
      </c>
      <c r="G151" s="73">
        <f t="shared" si="8"/>
        <v>398.1</v>
      </c>
      <c r="H151" s="59"/>
      <c r="I151" s="73">
        <f t="shared" si="9"/>
        <v>398.1</v>
      </c>
      <c r="J151" s="80"/>
      <c r="K151" s="25">
        <v>398.1</v>
      </c>
    </row>
    <row r="152" s="69" customFormat="1" ht="20" customHeight="1" spans="1:11">
      <c r="A152" s="25">
        <v>163</v>
      </c>
      <c r="B152" s="82" t="s">
        <v>1417</v>
      </c>
      <c r="C152" s="71" t="s">
        <v>1433</v>
      </c>
      <c r="D152" s="72">
        <v>219.32</v>
      </c>
      <c r="E152" s="58"/>
      <c r="F152" s="80">
        <v>219.32</v>
      </c>
      <c r="G152" s="73">
        <f t="shared" si="8"/>
        <v>219.32</v>
      </c>
      <c r="H152" s="59"/>
      <c r="I152" s="73">
        <f t="shared" si="9"/>
        <v>219.32</v>
      </c>
      <c r="J152" s="80"/>
      <c r="K152" s="25">
        <v>219.32</v>
      </c>
    </row>
    <row r="153" s="69" customFormat="1" ht="20" customHeight="1" spans="1:11">
      <c r="A153" s="25">
        <v>164</v>
      </c>
      <c r="B153" s="82" t="s">
        <v>1417</v>
      </c>
      <c r="C153" s="71" t="s">
        <v>1434</v>
      </c>
      <c r="D153" s="72">
        <v>223.39</v>
      </c>
      <c r="E153" s="58"/>
      <c r="F153" s="80">
        <v>223.39</v>
      </c>
      <c r="G153" s="73">
        <f t="shared" si="8"/>
        <v>223.39</v>
      </c>
      <c r="H153" s="59"/>
      <c r="I153" s="73">
        <f t="shared" si="9"/>
        <v>223.39</v>
      </c>
      <c r="J153" s="80"/>
      <c r="K153" s="25">
        <v>224.29</v>
      </c>
    </row>
    <row r="154" s="69" customFormat="1" ht="20" customHeight="1" spans="1:11">
      <c r="A154" s="25">
        <v>165</v>
      </c>
      <c r="B154" s="82" t="s">
        <v>1417</v>
      </c>
      <c r="C154" s="71" t="s">
        <v>1435</v>
      </c>
      <c r="D154" s="72">
        <v>111.6</v>
      </c>
      <c r="E154" s="58"/>
      <c r="F154" s="80">
        <v>111.6</v>
      </c>
      <c r="G154" s="73">
        <f t="shared" si="8"/>
        <v>111.6</v>
      </c>
      <c r="H154" s="59"/>
      <c r="I154" s="73">
        <f t="shared" si="9"/>
        <v>111.6</v>
      </c>
      <c r="J154" s="80"/>
      <c r="K154" s="25">
        <v>111.6</v>
      </c>
    </row>
    <row r="155" s="69" customFormat="1" ht="20" customHeight="1" spans="1:11">
      <c r="A155" s="25">
        <v>166</v>
      </c>
      <c r="B155" s="82" t="s">
        <v>1417</v>
      </c>
      <c r="C155" s="81" t="s">
        <v>1390</v>
      </c>
      <c r="D155" s="72">
        <v>230.16</v>
      </c>
      <c r="E155" s="58"/>
      <c r="F155" s="80">
        <v>230.16</v>
      </c>
      <c r="G155" s="73">
        <f t="shared" si="8"/>
        <v>230.16</v>
      </c>
      <c r="H155" s="59"/>
      <c r="I155" s="73">
        <f t="shared" si="9"/>
        <v>230.16</v>
      </c>
      <c r="J155" s="80"/>
      <c r="K155" s="25">
        <v>230.16</v>
      </c>
    </row>
    <row r="156" s="69" customFormat="1" ht="30" customHeight="1" spans="1:11">
      <c r="A156" s="25">
        <v>167</v>
      </c>
      <c r="B156" s="82" t="s">
        <v>1417</v>
      </c>
      <c r="C156" s="71" t="s">
        <v>1436</v>
      </c>
      <c r="D156" s="72">
        <v>146.81</v>
      </c>
      <c r="E156" s="58"/>
      <c r="F156" s="80">
        <v>133.81</v>
      </c>
      <c r="G156" s="73">
        <f t="shared" si="8"/>
        <v>133.81</v>
      </c>
      <c r="H156" s="59"/>
      <c r="I156" s="73">
        <f t="shared" si="9"/>
        <v>133.81</v>
      </c>
      <c r="J156" s="80"/>
      <c r="K156" s="25">
        <v>157.81</v>
      </c>
    </row>
    <row r="157" s="69" customFormat="1" ht="20" customHeight="1" spans="1:11">
      <c r="A157" s="25">
        <v>168</v>
      </c>
      <c r="B157" s="82" t="s">
        <v>1417</v>
      </c>
      <c r="C157" s="71" t="s">
        <v>1437</v>
      </c>
      <c r="D157" s="72">
        <v>11</v>
      </c>
      <c r="E157" s="58"/>
      <c r="F157" s="80">
        <v>11</v>
      </c>
      <c r="G157" s="73">
        <f t="shared" si="8"/>
        <v>11</v>
      </c>
      <c r="H157" s="59"/>
      <c r="I157" s="73">
        <f t="shared" si="9"/>
        <v>11</v>
      </c>
      <c r="J157" s="80"/>
      <c r="K157" s="25">
        <v>14.48</v>
      </c>
    </row>
    <row r="158" s="69" customFormat="1" ht="20" customHeight="1" spans="1:11">
      <c r="A158" s="25">
        <v>169</v>
      </c>
      <c r="B158" s="82" t="s">
        <v>1417</v>
      </c>
      <c r="C158" s="71" t="s">
        <v>1438</v>
      </c>
      <c r="D158" s="72">
        <v>6.8</v>
      </c>
      <c r="E158" s="58"/>
      <c r="F158" s="80">
        <v>6.8</v>
      </c>
      <c r="G158" s="73">
        <f t="shared" si="8"/>
        <v>6.8</v>
      </c>
      <c r="H158" s="59"/>
      <c r="I158" s="73">
        <f t="shared" si="9"/>
        <v>6.8</v>
      </c>
      <c r="J158" s="80"/>
      <c r="K158" s="25">
        <v>6.86</v>
      </c>
    </row>
    <row r="159" s="69" customFormat="1" ht="20" customHeight="1" spans="1:11">
      <c r="A159" s="25">
        <v>170</v>
      </c>
      <c r="B159" s="82" t="s">
        <v>1417</v>
      </c>
      <c r="C159" s="71" t="s">
        <v>1439</v>
      </c>
      <c r="D159" s="72">
        <v>1.9</v>
      </c>
      <c r="E159" s="58"/>
      <c r="F159" s="80">
        <v>1.9</v>
      </c>
      <c r="G159" s="73">
        <f t="shared" si="8"/>
        <v>1.9</v>
      </c>
      <c r="H159" s="59"/>
      <c r="I159" s="73">
        <f t="shared" si="9"/>
        <v>1.9</v>
      </c>
      <c r="J159" s="80"/>
      <c r="K159" s="25">
        <v>5.17</v>
      </c>
    </row>
    <row r="160" s="69" customFormat="1" ht="20" customHeight="1" spans="1:11">
      <c r="A160" s="25">
        <v>171</v>
      </c>
      <c r="B160" s="82" t="s">
        <v>1417</v>
      </c>
      <c r="C160" s="71" t="s">
        <v>1440</v>
      </c>
      <c r="D160" s="72">
        <v>4.13</v>
      </c>
      <c r="E160" s="58"/>
      <c r="F160" s="80">
        <v>4.13</v>
      </c>
      <c r="G160" s="73">
        <f t="shared" si="8"/>
        <v>4.13</v>
      </c>
      <c r="H160" s="59"/>
      <c r="I160" s="73">
        <f t="shared" si="9"/>
        <v>4.13</v>
      </c>
      <c r="J160" s="80"/>
      <c r="K160" s="25">
        <v>4.13</v>
      </c>
    </row>
    <row r="161" s="69" customFormat="1" ht="45" customHeight="1" spans="1:11">
      <c r="A161" s="25">
        <v>172</v>
      </c>
      <c r="B161" s="82" t="s">
        <v>1417</v>
      </c>
      <c r="C161" s="81" t="s">
        <v>1441</v>
      </c>
      <c r="D161" s="72">
        <v>21.7</v>
      </c>
      <c r="E161" s="58"/>
      <c r="F161" s="80">
        <v>21.7</v>
      </c>
      <c r="G161" s="73">
        <f t="shared" si="8"/>
        <v>21.7</v>
      </c>
      <c r="H161" s="59"/>
      <c r="I161" s="73">
        <f t="shared" si="9"/>
        <v>21.7</v>
      </c>
      <c r="J161" s="80"/>
      <c r="K161" s="25">
        <v>21.7</v>
      </c>
    </row>
    <row r="162" s="69" customFormat="1" ht="20" customHeight="1" spans="1:11">
      <c r="A162" s="25">
        <v>173</v>
      </c>
      <c r="B162" s="70" t="s">
        <v>1442</v>
      </c>
      <c r="C162" s="81" t="s">
        <v>1443</v>
      </c>
      <c r="D162" s="72">
        <v>100</v>
      </c>
      <c r="E162" s="58"/>
      <c r="F162" s="80">
        <v>100</v>
      </c>
      <c r="G162" s="73">
        <f t="shared" ref="G162:G195" si="10">F162</f>
        <v>100</v>
      </c>
      <c r="H162" s="59"/>
      <c r="I162" s="73">
        <f t="shared" ref="I162:I195" si="11">F162-J162</f>
        <v>100</v>
      </c>
      <c r="J162" s="80"/>
      <c r="K162" s="25">
        <v>100</v>
      </c>
    </row>
    <row r="163" s="69" customFormat="1" ht="20" customHeight="1" spans="1:11">
      <c r="A163" s="25">
        <v>174</v>
      </c>
      <c r="B163" s="70" t="s">
        <v>1442</v>
      </c>
      <c r="C163" s="81" t="s">
        <v>1201</v>
      </c>
      <c r="D163" s="72">
        <v>137</v>
      </c>
      <c r="E163" s="58"/>
      <c r="F163" s="80">
        <v>137</v>
      </c>
      <c r="G163" s="73">
        <f t="shared" si="10"/>
        <v>137</v>
      </c>
      <c r="H163" s="59"/>
      <c r="I163" s="73">
        <f t="shared" si="11"/>
        <v>137</v>
      </c>
      <c r="J163" s="80"/>
      <c r="K163" s="25">
        <v>138.2</v>
      </c>
    </row>
    <row r="164" s="69" customFormat="1" ht="20" customHeight="1" spans="1:11">
      <c r="A164" s="25">
        <v>175</v>
      </c>
      <c r="B164" s="70" t="s">
        <v>1442</v>
      </c>
      <c r="C164" s="81" t="s">
        <v>1444</v>
      </c>
      <c r="D164" s="72">
        <v>218</v>
      </c>
      <c r="E164" s="58"/>
      <c r="F164" s="80">
        <v>218</v>
      </c>
      <c r="G164" s="73">
        <f t="shared" si="10"/>
        <v>218</v>
      </c>
      <c r="H164" s="59"/>
      <c r="I164" s="73">
        <f t="shared" si="11"/>
        <v>218</v>
      </c>
      <c r="J164" s="80"/>
      <c r="K164" s="25">
        <v>219.4</v>
      </c>
    </row>
    <row r="165" s="69" customFormat="1" ht="20" customHeight="1" spans="1:11">
      <c r="A165" s="25">
        <v>176</v>
      </c>
      <c r="B165" s="70" t="s">
        <v>1442</v>
      </c>
      <c r="C165" s="81" t="s">
        <v>1395</v>
      </c>
      <c r="D165" s="72">
        <v>466</v>
      </c>
      <c r="E165" s="58"/>
      <c r="F165" s="80">
        <v>466</v>
      </c>
      <c r="G165" s="73">
        <f t="shared" si="10"/>
        <v>466</v>
      </c>
      <c r="H165" s="59"/>
      <c r="I165" s="73">
        <f t="shared" si="11"/>
        <v>466</v>
      </c>
      <c r="J165" s="80"/>
      <c r="K165" s="25">
        <v>569</v>
      </c>
    </row>
    <row r="166" s="69" customFormat="1" ht="20" customHeight="1" spans="1:11">
      <c r="A166" s="25">
        <v>177</v>
      </c>
      <c r="B166" s="70" t="s">
        <v>1442</v>
      </c>
      <c r="C166" s="81" t="s">
        <v>1196</v>
      </c>
      <c r="D166" s="72">
        <v>250</v>
      </c>
      <c r="E166" s="58"/>
      <c r="F166" s="80">
        <v>250</v>
      </c>
      <c r="G166" s="73">
        <f t="shared" si="10"/>
        <v>250</v>
      </c>
      <c r="H166" s="59"/>
      <c r="I166" s="73">
        <f t="shared" si="11"/>
        <v>250</v>
      </c>
      <c r="J166" s="80"/>
      <c r="K166" s="25">
        <v>250</v>
      </c>
    </row>
    <row r="167" s="69" customFormat="1" ht="20" customHeight="1" spans="1:11">
      <c r="A167" s="25">
        <v>178</v>
      </c>
      <c r="B167" s="70" t="s">
        <v>1442</v>
      </c>
      <c r="C167" s="81" t="s">
        <v>1445</v>
      </c>
      <c r="D167" s="72">
        <v>22</v>
      </c>
      <c r="E167" s="58"/>
      <c r="F167" s="80">
        <v>22</v>
      </c>
      <c r="G167" s="73">
        <f t="shared" si="10"/>
        <v>22</v>
      </c>
      <c r="H167" s="59"/>
      <c r="I167" s="73">
        <f t="shared" si="11"/>
        <v>22</v>
      </c>
      <c r="J167" s="80"/>
      <c r="K167" s="25">
        <v>22</v>
      </c>
    </row>
    <row r="168" s="69" customFormat="1" ht="20" customHeight="1" spans="1:11">
      <c r="A168" s="25">
        <v>179</v>
      </c>
      <c r="B168" s="70" t="s">
        <v>1442</v>
      </c>
      <c r="C168" s="81" t="s">
        <v>1312</v>
      </c>
      <c r="D168" s="72">
        <v>215</v>
      </c>
      <c r="E168" s="58"/>
      <c r="F168" s="80">
        <v>215</v>
      </c>
      <c r="G168" s="73">
        <f t="shared" si="10"/>
        <v>215</v>
      </c>
      <c r="H168" s="59"/>
      <c r="I168" s="73">
        <f t="shared" si="11"/>
        <v>215</v>
      </c>
      <c r="J168" s="80"/>
      <c r="K168" s="25">
        <v>215</v>
      </c>
    </row>
    <row r="169" s="69" customFormat="1" ht="20" customHeight="1" spans="1:11">
      <c r="A169" s="25">
        <v>180</v>
      </c>
      <c r="B169" s="70" t="s">
        <v>1442</v>
      </c>
      <c r="C169" s="81" t="s">
        <v>1446</v>
      </c>
      <c r="D169" s="72">
        <v>115</v>
      </c>
      <c r="E169" s="58"/>
      <c r="F169" s="80">
        <v>115</v>
      </c>
      <c r="G169" s="73">
        <f t="shared" si="10"/>
        <v>115</v>
      </c>
      <c r="H169" s="59"/>
      <c r="I169" s="73">
        <f t="shared" si="11"/>
        <v>115</v>
      </c>
      <c r="J169" s="80"/>
      <c r="K169" s="25">
        <v>123.62</v>
      </c>
    </row>
    <row r="170" s="69" customFormat="1" ht="20" customHeight="1" spans="1:11">
      <c r="A170" s="25">
        <v>181</v>
      </c>
      <c r="B170" s="70" t="s">
        <v>1442</v>
      </c>
      <c r="C170" s="81" t="s">
        <v>1447</v>
      </c>
      <c r="D170" s="72">
        <v>204</v>
      </c>
      <c r="E170" s="58"/>
      <c r="F170" s="80">
        <v>204</v>
      </c>
      <c r="G170" s="73">
        <f t="shared" si="10"/>
        <v>204</v>
      </c>
      <c r="H170" s="59"/>
      <c r="I170" s="73">
        <f t="shared" si="11"/>
        <v>204</v>
      </c>
      <c r="J170" s="80"/>
      <c r="K170" s="25">
        <v>208</v>
      </c>
    </row>
    <row r="171" s="69" customFormat="1" ht="20" customHeight="1" spans="1:11">
      <c r="A171" s="25">
        <v>182</v>
      </c>
      <c r="B171" s="70" t="s">
        <v>1442</v>
      </c>
      <c r="C171" s="81" t="s">
        <v>1448</v>
      </c>
      <c r="D171" s="72">
        <v>41</v>
      </c>
      <c r="E171" s="58"/>
      <c r="F171" s="80">
        <v>33</v>
      </c>
      <c r="G171" s="73">
        <f t="shared" si="10"/>
        <v>33</v>
      </c>
      <c r="H171" s="59"/>
      <c r="I171" s="73">
        <f t="shared" si="11"/>
        <v>33</v>
      </c>
      <c r="J171" s="80"/>
      <c r="K171" s="25">
        <v>41</v>
      </c>
    </row>
    <row r="172" s="69" customFormat="1" ht="20" customHeight="1" spans="1:11">
      <c r="A172" s="25">
        <v>183</v>
      </c>
      <c r="B172" s="70" t="s">
        <v>1442</v>
      </c>
      <c r="C172" s="81" t="s">
        <v>1449</v>
      </c>
      <c r="D172" s="72">
        <v>295</v>
      </c>
      <c r="E172" s="58"/>
      <c r="F172" s="80">
        <v>295</v>
      </c>
      <c r="G172" s="73">
        <f t="shared" si="10"/>
        <v>295</v>
      </c>
      <c r="H172" s="59"/>
      <c r="I172" s="73">
        <f t="shared" si="11"/>
        <v>295</v>
      </c>
      <c r="J172" s="80"/>
      <c r="K172" s="25">
        <v>297.25</v>
      </c>
    </row>
    <row r="173" s="68" customFormat="1" ht="30" customHeight="1" spans="1:11">
      <c r="A173" s="11">
        <v>184</v>
      </c>
      <c r="B173" s="74" t="s">
        <v>1442</v>
      </c>
      <c r="C173" s="81" t="s">
        <v>1450</v>
      </c>
      <c r="D173" s="72">
        <v>70</v>
      </c>
      <c r="E173" s="58"/>
      <c r="F173" s="72">
        <v>60</v>
      </c>
      <c r="G173" s="75">
        <f t="shared" si="10"/>
        <v>60</v>
      </c>
      <c r="H173" s="58"/>
      <c r="I173" s="75">
        <f t="shared" si="11"/>
        <v>60</v>
      </c>
      <c r="J173" s="72"/>
      <c r="K173" s="25">
        <v>453</v>
      </c>
    </row>
    <row r="174" s="68" customFormat="1" ht="30" customHeight="1" spans="1:11">
      <c r="A174" s="11">
        <v>185</v>
      </c>
      <c r="B174" s="74" t="s">
        <v>1442</v>
      </c>
      <c r="C174" s="81" t="s">
        <v>1451</v>
      </c>
      <c r="D174" s="72">
        <v>380</v>
      </c>
      <c r="E174" s="58"/>
      <c r="F174" s="72">
        <v>380</v>
      </c>
      <c r="G174" s="75">
        <f t="shared" si="10"/>
        <v>380</v>
      </c>
      <c r="H174" s="58"/>
      <c r="I174" s="75">
        <f t="shared" si="11"/>
        <v>380</v>
      </c>
      <c r="J174" s="72"/>
      <c r="K174" s="25">
        <v>787.9</v>
      </c>
    </row>
    <row r="175" s="68" customFormat="1" ht="30" customHeight="1" spans="1:11">
      <c r="A175" s="11">
        <v>186</v>
      </c>
      <c r="B175" s="74" t="s">
        <v>1442</v>
      </c>
      <c r="C175" s="81" t="s">
        <v>1452</v>
      </c>
      <c r="D175" s="72">
        <v>110</v>
      </c>
      <c r="E175" s="58"/>
      <c r="F175" s="72">
        <v>110</v>
      </c>
      <c r="G175" s="75">
        <f t="shared" si="10"/>
        <v>110</v>
      </c>
      <c r="H175" s="58"/>
      <c r="I175" s="75">
        <f t="shared" si="11"/>
        <v>110</v>
      </c>
      <c r="J175" s="72"/>
      <c r="K175" s="25">
        <v>862.19</v>
      </c>
    </row>
    <row r="176" s="69" customFormat="1" ht="20" customHeight="1" spans="1:11">
      <c r="A176" s="25">
        <v>187</v>
      </c>
      <c r="B176" s="70" t="s">
        <v>1442</v>
      </c>
      <c r="C176" s="83" t="s">
        <v>1453</v>
      </c>
      <c r="D176" s="72">
        <v>86</v>
      </c>
      <c r="E176" s="58"/>
      <c r="F176" s="73">
        <v>86</v>
      </c>
      <c r="G176" s="73">
        <f t="shared" si="10"/>
        <v>86</v>
      </c>
      <c r="H176" s="59"/>
      <c r="I176" s="73">
        <f t="shared" si="11"/>
        <v>86</v>
      </c>
      <c r="J176" s="84"/>
      <c r="K176" s="25">
        <v>88</v>
      </c>
    </row>
    <row r="177" s="69" customFormat="1" ht="20" customHeight="1" spans="1:11">
      <c r="A177" s="25">
        <v>188</v>
      </c>
      <c r="B177" s="70" t="s">
        <v>1442</v>
      </c>
      <c r="C177" s="83" t="s">
        <v>1454</v>
      </c>
      <c r="D177" s="72">
        <v>147</v>
      </c>
      <c r="E177" s="58"/>
      <c r="F177" s="73">
        <v>147</v>
      </c>
      <c r="G177" s="73">
        <f t="shared" si="10"/>
        <v>147</v>
      </c>
      <c r="H177" s="59"/>
      <c r="I177" s="73">
        <f t="shared" si="11"/>
        <v>147</v>
      </c>
      <c r="J177" s="84"/>
      <c r="K177" s="25">
        <v>147.6</v>
      </c>
    </row>
    <row r="178" s="69" customFormat="1" ht="20" customHeight="1" spans="1:11">
      <c r="A178" s="25">
        <v>189</v>
      </c>
      <c r="B178" s="70" t="s">
        <v>1442</v>
      </c>
      <c r="C178" s="83" t="s">
        <v>1455</v>
      </c>
      <c r="D178" s="72">
        <v>222</v>
      </c>
      <c r="E178" s="58"/>
      <c r="F178" s="73">
        <v>222</v>
      </c>
      <c r="G178" s="73">
        <f t="shared" si="10"/>
        <v>222</v>
      </c>
      <c r="H178" s="59"/>
      <c r="I178" s="73">
        <f t="shared" si="11"/>
        <v>222</v>
      </c>
      <c r="J178" s="84"/>
      <c r="K178" s="25">
        <v>228.55</v>
      </c>
    </row>
    <row r="179" s="69" customFormat="1" ht="20" customHeight="1" spans="1:11">
      <c r="A179" s="25">
        <v>190</v>
      </c>
      <c r="B179" s="70" t="s">
        <v>1442</v>
      </c>
      <c r="C179" s="83" t="s">
        <v>1456</v>
      </c>
      <c r="D179" s="72">
        <v>700</v>
      </c>
      <c r="E179" s="58"/>
      <c r="F179" s="73">
        <v>700</v>
      </c>
      <c r="G179" s="73">
        <f t="shared" si="10"/>
        <v>700</v>
      </c>
      <c r="H179" s="59"/>
      <c r="I179" s="73">
        <f t="shared" si="11"/>
        <v>700</v>
      </c>
      <c r="J179" s="84"/>
      <c r="K179" s="25">
        <v>700</v>
      </c>
    </row>
    <row r="180" s="69" customFormat="1" ht="20" customHeight="1" spans="1:11">
      <c r="A180" s="25">
        <v>191</v>
      </c>
      <c r="B180" s="70" t="s">
        <v>1442</v>
      </c>
      <c r="C180" s="83" t="s">
        <v>1307</v>
      </c>
      <c r="D180" s="72">
        <v>129</v>
      </c>
      <c r="E180" s="58"/>
      <c r="F180" s="73">
        <v>129</v>
      </c>
      <c r="G180" s="73">
        <f t="shared" si="10"/>
        <v>129</v>
      </c>
      <c r="H180" s="59"/>
      <c r="I180" s="73">
        <f t="shared" si="11"/>
        <v>129</v>
      </c>
      <c r="J180" s="73"/>
      <c r="K180" s="25">
        <v>187.49</v>
      </c>
    </row>
    <row r="181" s="69" customFormat="1" ht="20" customHeight="1" spans="1:11">
      <c r="A181" s="25">
        <v>192</v>
      </c>
      <c r="B181" s="70" t="s">
        <v>1442</v>
      </c>
      <c r="C181" s="81" t="s">
        <v>1457</v>
      </c>
      <c r="D181" s="72">
        <v>33</v>
      </c>
      <c r="E181" s="58"/>
      <c r="F181" s="80">
        <v>33</v>
      </c>
      <c r="G181" s="73">
        <f t="shared" si="10"/>
        <v>33</v>
      </c>
      <c r="H181" s="59"/>
      <c r="I181" s="73">
        <f t="shared" si="11"/>
        <v>33</v>
      </c>
      <c r="J181" s="80"/>
      <c r="K181" s="25">
        <v>33.2</v>
      </c>
    </row>
    <row r="182" s="69" customFormat="1" ht="20" customHeight="1" spans="1:11">
      <c r="A182" s="25">
        <v>193</v>
      </c>
      <c r="B182" s="70" t="s">
        <v>1442</v>
      </c>
      <c r="C182" s="74" t="s">
        <v>1458</v>
      </c>
      <c r="D182" s="72">
        <v>6</v>
      </c>
      <c r="E182" s="58"/>
      <c r="F182" s="80">
        <v>6</v>
      </c>
      <c r="G182" s="73">
        <f t="shared" si="10"/>
        <v>6</v>
      </c>
      <c r="H182" s="59"/>
      <c r="I182" s="73">
        <f t="shared" si="11"/>
        <v>6</v>
      </c>
      <c r="J182" s="80"/>
      <c r="K182" s="25">
        <v>14.55</v>
      </c>
    </row>
    <row r="183" s="69" customFormat="1" ht="20" customHeight="1" spans="1:11">
      <c r="A183" s="25">
        <v>194</v>
      </c>
      <c r="B183" s="70" t="s">
        <v>1442</v>
      </c>
      <c r="C183" s="81" t="s">
        <v>1459</v>
      </c>
      <c r="D183" s="72">
        <v>2</v>
      </c>
      <c r="E183" s="58"/>
      <c r="F183" s="80">
        <v>2</v>
      </c>
      <c r="G183" s="73">
        <f t="shared" si="10"/>
        <v>2</v>
      </c>
      <c r="H183" s="59"/>
      <c r="I183" s="73">
        <f t="shared" si="11"/>
        <v>2</v>
      </c>
      <c r="J183" s="80"/>
      <c r="K183" s="25">
        <v>11.82</v>
      </c>
    </row>
    <row r="184" s="69" customFormat="1" ht="20" customHeight="1" spans="1:11">
      <c r="A184" s="25">
        <v>195</v>
      </c>
      <c r="B184" s="70" t="s">
        <v>1442</v>
      </c>
      <c r="C184" s="81" t="s">
        <v>1460</v>
      </c>
      <c r="D184" s="72">
        <v>5</v>
      </c>
      <c r="E184" s="58"/>
      <c r="F184" s="80">
        <v>5</v>
      </c>
      <c r="G184" s="73">
        <f t="shared" si="10"/>
        <v>5</v>
      </c>
      <c r="H184" s="59"/>
      <c r="I184" s="73">
        <f t="shared" si="11"/>
        <v>5</v>
      </c>
      <c r="J184" s="80"/>
      <c r="K184" s="25">
        <v>5.67</v>
      </c>
    </row>
    <row r="185" s="69" customFormat="1" ht="20" customHeight="1" spans="1:11">
      <c r="A185" s="25">
        <v>196</v>
      </c>
      <c r="B185" s="70" t="s">
        <v>1442</v>
      </c>
      <c r="C185" s="81" t="s">
        <v>1461</v>
      </c>
      <c r="D185" s="72">
        <v>8</v>
      </c>
      <c r="E185" s="58"/>
      <c r="F185" s="80">
        <v>8</v>
      </c>
      <c r="G185" s="73">
        <f t="shared" si="10"/>
        <v>8</v>
      </c>
      <c r="H185" s="59"/>
      <c r="I185" s="73">
        <f t="shared" si="11"/>
        <v>8</v>
      </c>
      <c r="J185" s="80"/>
      <c r="K185" s="25">
        <v>8.25</v>
      </c>
    </row>
    <row r="186" s="69" customFormat="1" ht="20" customHeight="1" spans="1:11">
      <c r="A186" s="25">
        <v>200</v>
      </c>
      <c r="B186" s="70" t="s">
        <v>1462</v>
      </c>
      <c r="C186" s="74" t="s">
        <v>1463</v>
      </c>
      <c r="D186" s="72">
        <v>99.11</v>
      </c>
      <c r="E186" s="58"/>
      <c r="F186" s="73">
        <v>99.11</v>
      </c>
      <c r="G186" s="73">
        <f t="shared" si="10"/>
        <v>99.11</v>
      </c>
      <c r="H186" s="59"/>
      <c r="I186" s="73">
        <f t="shared" si="11"/>
        <v>99.11</v>
      </c>
      <c r="J186" s="73"/>
      <c r="K186" s="25">
        <v>99.11</v>
      </c>
    </row>
    <row r="187" s="69" customFormat="1" ht="20" customHeight="1" spans="1:11">
      <c r="A187" s="25">
        <v>201</v>
      </c>
      <c r="B187" s="70" t="s">
        <v>1462</v>
      </c>
      <c r="C187" s="74" t="s">
        <v>1464</v>
      </c>
      <c r="D187" s="72">
        <v>198</v>
      </c>
      <c r="E187" s="58"/>
      <c r="F187" s="73">
        <v>198</v>
      </c>
      <c r="G187" s="73">
        <f t="shared" si="10"/>
        <v>198</v>
      </c>
      <c r="H187" s="59"/>
      <c r="I187" s="73">
        <f t="shared" si="11"/>
        <v>198</v>
      </c>
      <c r="J187" s="73"/>
      <c r="K187" s="25">
        <v>198</v>
      </c>
    </row>
    <row r="188" s="69" customFormat="1" ht="20" customHeight="1" spans="1:11">
      <c r="A188" s="25">
        <v>202</v>
      </c>
      <c r="B188" s="70" t="s">
        <v>1462</v>
      </c>
      <c r="C188" s="74" t="s">
        <v>1465</v>
      </c>
      <c r="D188" s="72">
        <v>120</v>
      </c>
      <c r="E188" s="58"/>
      <c r="F188" s="73">
        <v>120</v>
      </c>
      <c r="G188" s="73">
        <f t="shared" si="10"/>
        <v>120</v>
      </c>
      <c r="H188" s="59"/>
      <c r="I188" s="73">
        <f t="shared" si="11"/>
        <v>120</v>
      </c>
      <c r="J188" s="73"/>
      <c r="K188" s="25">
        <v>120.57</v>
      </c>
    </row>
    <row r="189" s="69" customFormat="1" ht="20" customHeight="1" spans="1:11">
      <c r="A189" s="25">
        <v>203</v>
      </c>
      <c r="B189" s="70" t="s">
        <v>1462</v>
      </c>
      <c r="C189" s="74" t="s">
        <v>1466</v>
      </c>
      <c r="D189" s="72">
        <v>206</v>
      </c>
      <c r="E189" s="58"/>
      <c r="F189" s="73">
        <v>206</v>
      </c>
      <c r="G189" s="73">
        <f t="shared" si="10"/>
        <v>206</v>
      </c>
      <c r="H189" s="59">
        <v>206</v>
      </c>
      <c r="I189" s="73">
        <f t="shared" si="11"/>
        <v>206</v>
      </c>
      <c r="J189" s="73"/>
      <c r="K189" s="25">
        <v>206</v>
      </c>
    </row>
    <row r="190" s="69" customFormat="1" ht="20" customHeight="1" spans="1:11">
      <c r="A190" s="25">
        <v>204</v>
      </c>
      <c r="B190" s="70" t="s">
        <v>1462</v>
      </c>
      <c r="C190" s="74" t="s">
        <v>1467</v>
      </c>
      <c r="D190" s="72">
        <v>123</v>
      </c>
      <c r="E190" s="58"/>
      <c r="F190" s="73">
        <v>123</v>
      </c>
      <c r="G190" s="73">
        <f t="shared" si="10"/>
        <v>123</v>
      </c>
      <c r="H190" s="59">
        <v>123</v>
      </c>
      <c r="I190" s="73">
        <f t="shared" si="11"/>
        <v>123</v>
      </c>
      <c r="J190" s="73"/>
      <c r="K190" s="25">
        <v>123</v>
      </c>
    </row>
    <row r="191" s="69" customFormat="1" ht="20" customHeight="1" spans="1:11">
      <c r="A191" s="25">
        <v>205</v>
      </c>
      <c r="B191" s="70" t="s">
        <v>1462</v>
      </c>
      <c r="C191" s="74" t="s">
        <v>1468</v>
      </c>
      <c r="D191" s="72">
        <v>677</v>
      </c>
      <c r="E191" s="58"/>
      <c r="F191" s="73">
        <v>677</v>
      </c>
      <c r="G191" s="73">
        <f t="shared" si="10"/>
        <v>677</v>
      </c>
      <c r="H191" s="59">
        <v>677</v>
      </c>
      <c r="I191" s="73">
        <f t="shared" si="11"/>
        <v>677</v>
      </c>
      <c r="J191" s="73"/>
      <c r="K191" s="25">
        <v>677</v>
      </c>
    </row>
    <row r="192" s="69" customFormat="1" ht="20" customHeight="1" spans="1:11">
      <c r="A192" s="25">
        <v>206</v>
      </c>
      <c r="B192" s="70" t="s">
        <v>1462</v>
      </c>
      <c r="C192" s="74" t="s">
        <v>1469</v>
      </c>
      <c r="D192" s="72">
        <v>122</v>
      </c>
      <c r="E192" s="58"/>
      <c r="F192" s="73">
        <v>122</v>
      </c>
      <c r="G192" s="73">
        <f t="shared" si="10"/>
        <v>122</v>
      </c>
      <c r="H192" s="59"/>
      <c r="I192" s="73">
        <f t="shared" si="11"/>
        <v>122</v>
      </c>
      <c r="J192" s="73"/>
      <c r="K192" s="25">
        <v>122.13</v>
      </c>
    </row>
    <row r="193" s="69" customFormat="1" ht="20" customHeight="1" spans="1:11">
      <c r="A193" s="25">
        <v>207</v>
      </c>
      <c r="B193" s="70" t="s">
        <v>1462</v>
      </c>
      <c r="C193" s="74" t="s">
        <v>1470</v>
      </c>
      <c r="D193" s="72">
        <v>296</v>
      </c>
      <c r="E193" s="58"/>
      <c r="F193" s="73">
        <v>296</v>
      </c>
      <c r="G193" s="73">
        <f t="shared" si="10"/>
        <v>296</v>
      </c>
      <c r="H193" s="59"/>
      <c r="I193" s="73">
        <f t="shared" si="11"/>
        <v>296</v>
      </c>
      <c r="J193" s="73"/>
      <c r="K193" s="25">
        <v>296</v>
      </c>
    </row>
    <row r="194" s="69" customFormat="1" ht="20" customHeight="1" spans="1:11">
      <c r="A194" s="25">
        <v>208</v>
      </c>
      <c r="B194" s="70" t="s">
        <v>1462</v>
      </c>
      <c r="C194" s="74" t="s">
        <v>1471</v>
      </c>
      <c r="D194" s="72">
        <v>265</v>
      </c>
      <c r="E194" s="58"/>
      <c r="F194" s="73">
        <v>265</v>
      </c>
      <c r="G194" s="73">
        <f t="shared" si="10"/>
        <v>265</v>
      </c>
      <c r="H194" s="59"/>
      <c r="I194" s="73">
        <f t="shared" si="11"/>
        <v>265</v>
      </c>
      <c r="J194" s="73"/>
      <c r="K194" s="25">
        <v>273.2</v>
      </c>
    </row>
    <row r="195" s="69" customFormat="1" ht="20" customHeight="1" spans="1:11">
      <c r="A195" s="25">
        <v>209</v>
      </c>
      <c r="B195" s="70" t="s">
        <v>1462</v>
      </c>
      <c r="C195" s="74" t="s">
        <v>1472</v>
      </c>
      <c r="D195" s="72">
        <v>50</v>
      </c>
      <c r="E195" s="58"/>
      <c r="F195" s="73">
        <v>50</v>
      </c>
      <c r="G195" s="73">
        <f t="shared" si="10"/>
        <v>50</v>
      </c>
      <c r="H195" s="59"/>
      <c r="I195" s="73">
        <f t="shared" si="11"/>
        <v>50</v>
      </c>
      <c r="J195" s="73"/>
      <c r="K195" s="25">
        <v>50.12</v>
      </c>
    </row>
    <row r="196" s="69" customFormat="1" ht="20" customHeight="1" spans="1:11">
      <c r="A196" s="25">
        <v>210</v>
      </c>
      <c r="B196" s="70" t="s">
        <v>1462</v>
      </c>
      <c r="C196" s="74" t="s">
        <v>1473</v>
      </c>
      <c r="D196" s="72">
        <v>60.7</v>
      </c>
      <c r="E196" s="58"/>
      <c r="F196" s="73">
        <v>60.7</v>
      </c>
      <c r="G196" s="73">
        <f t="shared" ref="G196:G221" si="12">F196</f>
        <v>60.7</v>
      </c>
      <c r="H196" s="59"/>
      <c r="I196" s="73">
        <f t="shared" ref="I196:I221" si="13">F196-J196</f>
        <v>60.7</v>
      </c>
      <c r="J196" s="73"/>
      <c r="K196" s="25">
        <v>60.77</v>
      </c>
    </row>
    <row r="197" s="69" customFormat="1" ht="20" customHeight="1" spans="1:11">
      <c r="A197" s="25">
        <v>211</v>
      </c>
      <c r="B197" s="70" t="s">
        <v>1462</v>
      </c>
      <c r="C197" s="74" t="s">
        <v>1327</v>
      </c>
      <c r="D197" s="72">
        <v>77</v>
      </c>
      <c r="E197" s="58"/>
      <c r="F197" s="73">
        <v>77</v>
      </c>
      <c r="G197" s="73">
        <f t="shared" si="12"/>
        <v>77</v>
      </c>
      <c r="H197" s="59">
        <v>77</v>
      </c>
      <c r="I197" s="73">
        <f t="shared" si="13"/>
        <v>77</v>
      </c>
      <c r="J197" s="73"/>
      <c r="K197" s="25">
        <v>77</v>
      </c>
    </row>
    <row r="198" s="69" customFormat="1" ht="20" customHeight="1" spans="1:11">
      <c r="A198" s="25">
        <v>212</v>
      </c>
      <c r="B198" s="70" t="s">
        <v>1462</v>
      </c>
      <c r="C198" s="74" t="s">
        <v>1474</v>
      </c>
      <c r="D198" s="72">
        <v>139</v>
      </c>
      <c r="E198" s="58"/>
      <c r="F198" s="73">
        <v>139</v>
      </c>
      <c r="G198" s="73">
        <f t="shared" si="12"/>
        <v>139</v>
      </c>
      <c r="H198" s="59"/>
      <c r="I198" s="73">
        <f t="shared" si="13"/>
        <v>139</v>
      </c>
      <c r="J198" s="73"/>
      <c r="K198" s="25">
        <v>140.41</v>
      </c>
    </row>
    <row r="199" s="69" customFormat="1" ht="20" customHeight="1" spans="1:11">
      <c r="A199" s="25">
        <v>213</v>
      </c>
      <c r="B199" s="70" t="s">
        <v>1462</v>
      </c>
      <c r="C199" s="74" t="s">
        <v>1475</v>
      </c>
      <c r="D199" s="72">
        <v>47</v>
      </c>
      <c r="E199" s="58"/>
      <c r="F199" s="73">
        <v>47</v>
      </c>
      <c r="G199" s="73">
        <f t="shared" si="12"/>
        <v>47</v>
      </c>
      <c r="H199" s="59"/>
      <c r="I199" s="73">
        <f t="shared" si="13"/>
        <v>47</v>
      </c>
      <c r="J199" s="73"/>
      <c r="K199" s="25">
        <v>60</v>
      </c>
    </row>
    <row r="200" s="69" customFormat="1" ht="20" customHeight="1" spans="1:11">
      <c r="A200" s="25">
        <v>214</v>
      </c>
      <c r="B200" s="70" t="s">
        <v>1462</v>
      </c>
      <c r="C200" s="74" t="s">
        <v>1476</v>
      </c>
      <c r="D200" s="72">
        <v>19</v>
      </c>
      <c r="E200" s="58"/>
      <c r="F200" s="73">
        <v>19</v>
      </c>
      <c r="G200" s="73">
        <f t="shared" si="12"/>
        <v>19</v>
      </c>
      <c r="H200" s="59"/>
      <c r="I200" s="73">
        <f t="shared" si="13"/>
        <v>19</v>
      </c>
      <c r="J200" s="73"/>
      <c r="K200" s="25">
        <v>36.99</v>
      </c>
    </row>
    <row r="201" s="69" customFormat="1" ht="20" customHeight="1" spans="1:11">
      <c r="A201" s="25">
        <v>215</v>
      </c>
      <c r="B201" s="70" t="s">
        <v>1462</v>
      </c>
      <c r="C201" s="74" t="s">
        <v>1477</v>
      </c>
      <c r="D201" s="72">
        <v>37</v>
      </c>
      <c r="E201" s="58"/>
      <c r="F201" s="73">
        <v>37</v>
      </c>
      <c r="G201" s="73">
        <f t="shared" si="12"/>
        <v>37</v>
      </c>
      <c r="H201" s="59"/>
      <c r="I201" s="73">
        <f t="shared" si="13"/>
        <v>37</v>
      </c>
      <c r="J201" s="73"/>
      <c r="K201" s="25">
        <v>37</v>
      </c>
    </row>
    <row r="202" s="69" customFormat="1" ht="20" customHeight="1" spans="1:11">
      <c r="A202" s="25">
        <v>216</v>
      </c>
      <c r="B202" s="70" t="s">
        <v>1478</v>
      </c>
      <c r="C202" s="85" t="s">
        <v>1307</v>
      </c>
      <c r="D202" s="72">
        <v>1590</v>
      </c>
      <c r="E202" s="58"/>
      <c r="F202" s="73">
        <v>1590</v>
      </c>
      <c r="G202" s="73">
        <f t="shared" si="12"/>
        <v>1590</v>
      </c>
      <c r="H202" s="59">
        <v>1590</v>
      </c>
      <c r="I202" s="73">
        <f t="shared" si="13"/>
        <v>1590</v>
      </c>
      <c r="J202" s="73"/>
      <c r="K202" s="25">
        <v>1819.08</v>
      </c>
    </row>
    <row r="203" s="69" customFormat="1" ht="20" customHeight="1" spans="1:11">
      <c r="A203" s="25">
        <v>217</v>
      </c>
      <c r="B203" s="70" t="s">
        <v>1478</v>
      </c>
      <c r="C203" s="86" t="s">
        <v>1479</v>
      </c>
      <c r="D203" s="72">
        <v>113</v>
      </c>
      <c r="E203" s="58"/>
      <c r="F203" s="73">
        <v>113</v>
      </c>
      <c r="G203" s="73">
        <f t="shared" si="12"/>
        <v>113</v>
      </c>
      <c r="H203" s="59"/>
      <c r="I203" s="73">
        <f t="shared" si="13"/>
        <v>113</v>
      </c>
      <c r="J203" s="73"/>
      <c r="K203" s="25">
        <v>166.03</v>
      </c>
    </row>
    <row r="204" s="69" customFormat="1" ht="20" customHeight="1" spans="1:11">
      <c r="A204" s="25">
        <v>218</v>
      </c>
      <c r="B204" s="70" t="s">
        <v>1478</v>
      </c>
      <c r="C204" s="87" t="s">
        <v>1480</v>
      </c>
      <c r="D204" s="72">
        <v>584</v>
      </c>
      <c r="E204" s="58"/>
      <c r="F204" s="73">
        <v>584</v>
      </c>
      <c r="G204" s="73">
        <f t="shared" si="12"/>
        <v>584</v>
      </c>
      <c r="H204" s="59"/>
      <c r="I204" s="73">
        <f t="shared" si="13"/>
        <v>584</v>
      </c>
      <c r="J204" s="73"/>
      <c r="K204" s="25">
        <v>584.32</v>
      </c>
    </row>
    <row r="205" s="69" customFormat="1" ht="20" customHeight="1" spans="1:11">
      <c r="A205" s="25">
        <v>219</v>
      </c>
      <c r="B205" s="70" t="s">
        <v>1478</v>
      </c>
      <c r="C205" s="87" t="s">
        <v>1481</v>
      </c>
      <c r="D205" s="72">
        <v>171</v>
      </c>
      <c r="E205" s="58"/>
      <c r="F205" s="73">
        <v>171</v>
      </c>
      <c r="G205" s="73">
        <f t="shared" si="12"/>
        <v>171</v>
      </c>
      <c r="H205" s="59"/>
      <c r="I205" s="73">
        <f t="shared" si="13"/>
        <v>171</v>
      </c>
      <c r="J205" s="73"/>
      <c r="K205" s="25">
        <v>171.1</v>
      </c>
    </row>
    <row r="206" s="69" customFormat="1" ht="20" customHeight="1" spans="1:11">
      <c r="A206" s="25">
        <v>220</v>
      </c>
      <c r="B206" s="70" t="s">
        <v>1478</v>
      </c>
      <c r="C206" s="87" t="s">
        <v>1482</v>
      </c>
      <c r="D206" s="72">
        <v>110</v>
      </c>
      <c r="E206" s="58"/>
      <c r="F206" s="73">
        <v>110</v>
      </c>
      <c r="G206" s="73">
        <f t="shared" si="12"/>
        <v>110</v>
      </c>
      <c r="H206" s="59"/>
      <c r="I206" s="73">
        <f t="shared" si="13"/>
        <v>110</v>
      </c>
      <c r="J206" s="73"/>
      <c r="K206" s="25">
        <v>110</v>
      </c>
    </row>
    <row r="207" s="69" customFormat="1" ht="20" customHeight="1" spans="1:11">
      <c r="A207" s="25">
        <v>221</v>
      </c>
      <c r="B207" s="70" t="s">
        <v>1478</v>
      </c>
      <c r="C207" s="81" t="s">
        <v>1483</v>
      </c>
      <c r="D207" s="72">
        <v>45</v>
      </c>
      <c r="E207" s="58"/>
      <c r="F207" s="73">
        <v>45</v>
      </c>
      <c r="G207" s="73">
        <f t="shared" si="12"/>
        <v>45</v>
      </c>
      <c r="H207" s="59"/>
      <c r="I207" s="73">
        <f t="shared" si="13"/>
        <v>45</v>
      </c>
      <c r="J207" s="73"/>
      <c r="K207" s="25">
        <v>45.38</v>
      </c>
    </row>
    <row r="208" s="69" customFormat="1" ht="20" customHeight="1" spans="1:11">
      <c r="A208" s="25">
        <v>222</v>
      </c>
      <c r="B208" s="70" t="s">
        <v>1478</v>
      </c>
      <c r="C208" s="81" t="s">
        <v>1484</v>
      </c>
      <c r="D208" s="72">
        <v>73</v>
      </c>
      <c r="E208" s="58"/>
      <c r="F208" s="73">
        <v>73</v>
      </c>
      <c r="G208" s="73">
        <f t="shared" si="12"/>
        <v>73</v>
      </c>
      <c r="H208" s="59"/>
      <c r="I208" s="73">
        <f t="shared" si="13"/>
        <v>73</v>
      </c>
      <c r="J208" s="73"/>
      <c r="K208" s="25">
        <v>74</v>
      </c>
    </row>
    <row r="209" s="69" customFormat="1" ht="20" customHeight="1" spans="1:11">
      <c r="A209" s="25">
        <v>223</v>
      </c>
      <c r="B209" s="70" t="s">
        <v>1478</v>
      </c>
      <c r="C209" s="71" t="s">
        <v>1485</v>
      </c>
      <c r="D209" s="72">
        <v>1.5</v>
      </c>
      <c r="E209" s="58"/>
      <c r="F209" s="73">
        <v>1.5</v>
      </c>
      <c r="G209" s="73">
        <f t="shared" si="12"/>
        <v>1.5</v>
      </c>
      <c r="H209" s="59"/>
      <c r="I209" s="73">
        <f t="shared" si="13"/>
        <v>1.5</v>
      </c>
      <c r="J209" s="73"/>
      <c r="K209" s="25">
        <v>4.96</v>
      </c>
    </row>
    <row r="210" s="69" customFormat="1" ht="20" customHeight="1" spans="1:11">
      <c r="A210" s="25">
        <v>224</v>
      </c>
      <c r="B210" s="70" t="s">
        <v>1478</v>
      </c>
      <c r="C210" s="74" t="s">
        <v>1486</v>
      </c>
      <c r="D210" s="72">
        <v>4.7</v>
      </c>
      <c r="E210" s="58"/>
      <c r="F210" s="73">
        <v>4.7</v>
      </c>
      <c r="G210" s="73">
        <f t="shared" si="12"/>
        <v>4.7</v>
      </c>
      <c r="H210" s="59"/>
      <c r="I210" s="73">
        <f t="shared" si="13"/>
        <v>4.7</v>
      </c>
      <c r="J210" s="73"/>
      <c r="K210" s="25">
        <v>4.79</v>
      </c>
    </row>
    <row r="211" s="69" customFormat="1" ht="20" customHeight="1" spans="1:11">
      <c r="A211" s="25">
        <v>225</v>
      </c>
      <c r="B211" s="70" t="s">
        <v>1478</v>
      </c>
      <c r="C211" s="74" t="s">
        <v>1487</v>
      </c>
      <c r="D211" s="72">
        <v>5</v>
      </c>
      <c r="E211" s="58"/>
      <c r="F211" s="73">
        <v>5</v>
      </c>
      <c r="G211" s="73">
        <f t="shared" si="12"/>
        <v>5</v>
      </c>
      <c r="H211" s="59"/>
      <c r="I211" s="73">
        <f t="shared" si="13"/>
        <v>5</v>
      </c>
      <c r="J211" s="73"/>
      <c r="K211" s="25">
        <v>33.59</v>
      </c>
    </row>
    <row r="212" s="69" customFormat="1" ht="20" customHeight="1" spans="1:11">
      <c r="A212" s="25">
        <v>227</v>
      </c>
      <c r="B212" s="70" t="s">
        <v>1488</v>
      </c>
      <c r="C212" s="71" t="s">
        <v>1411</v>
      </c>
      <c r="D212" s="72">
        <v>675.5</v>
      </c>
      <c r="E212" s="58"/>
      <c r="F212" s="73">
        <v>497</v>
      </c>
      <c r="G212" s="73">
        <f t="shared" si="12"/>
        <v>497</v>
      </c>
      <c r="H212" s="59">
        <v>675.5</v>
      </c>
      <c r="I212" s="73">
        <f t="shared" si="13"/>
        <v>490.79</v>
      </c>
      <c r="J212" s="73">
        <v>6.21</v>
      </c>
      <c r="K212" s="25">
        <v>490.79</v>
      </c>
    </row>
    <row r="213" s="69" customFormat="1" ht="20" customHeight="1" spans="1:11">
      <c r="A213" s="25">
        <v>228</v>
      </c>
      <c r="B213" s="70" t="s">
        <v>1488</v>
      </c>
      <c r="C213" s="87" t="s">
        <v>1489</v>
      </c>
      <c r="D213" s="72">
        <v>155</v>
      </c>
      <c r="E213" s="58"/>
      <c r="F213" s="73">
        <v>155</v>
      </c>
      <c r="G213" s="73">
        <f t="shared" si="12"/>
        <v>155</v>
      </c>
      <c r="H213" s="59"/>
      <c r="I213" s="73">
        <f t="shared" si="13"/>
        <v>155</v>
      </c>
      <c r="J213" s="73"/>
      <c r="K213" s="25">
        <v>155</v>
      </c>
    </row>
    <row r="214" s="69" customFormat="1" ht="20" customHeight="1" spans="1:11">
      <c r="A214" s="25">
        <v>229</v>
      </c>
      <c r="B214" s="70" t="s">
        <v>1488</v>
      </c>
      <c r="C214" s="85" t="s">
        <v>1490</v>
      </c>
      <c r="D214" s="72">
        <v>985.6</v>
      </c>
      <c r="E214" s="58"/>
      <c r="F214" s="73">
        <v>985.6</v>
      </c>
      <c r="G214" s="73">
        <f t="shared" si="12"/>
        <v>985.6</v>
      </c>
      <c r="H214" s="59">
        <v>985.6</v>
      </c>
      <c r="I214" s="73">
        <f t="shared" si="13"/>
        <v>985.6</v>
      </c>
      <c r="J214" s="73"/>
      <c r="K214" s="25">
        <v>1033.53</v>
      </c>
    </row>
    <row r="215" s="69" customFormat="1" ht="20" customHeight="1" spans="1:11">
      <c r="A215" s="25">
        <v>230</v>
      </c>
      <c r="B215" s="70" t="s">
        <v>1488</v>
      </c>
      <c r="C215" s="86" t="s">
        <v>1491</v>
      </c>
      <c r="D215" s="72">
        <v>259.81</v>
      </c>
      <c r="E215" s="58"/>
      <c r="F215" s="73">
        <v>259.81</v>
      </c>
      <c r="G215" s="73">
        <f t="shared" si="12"/>
        <v>259.81</v>
      </c>
      <c r="H215" s="59"/>
      <c r="I215" s="73">
        <f t="shared" si="13"/>
        <v>259.81</v>
      </c>
      <c r="J215" s="73"/>
      <c r="K215" s="25">
        <v>359.81</v>
      </c>
    </row>
    <row r="216" s="69" customFormat="1" ht="20" customHeight="1" spans="1:11">
      <c r="A216" s="25">
        <v>231</v>
      </c>
      <c r="B216" s="70" t="s">
        <v>1488</v>
      </c>
      <c r="C216" s="86" t="s">
        <v>1492</v>
      </c>
      <c r="D216" s="72">
        <v>359.52</v>
      </c>
      <c r="E216" s="58"/>
      <c r="F216" s="73">
        <v>359.52</v>
      </c>
      <c r="G216" s="73">
        <f t="shared" si="12"/>
        <v>359.52</v>
      </c>
      <c r="H216" s="59"/>
      <c r="I216" s="73">
        <f t="shared" si="13"/>
        <v>359.52</v>
      </c>
      <c r="J216" s="73"/>
      <c r="K216" s="25">
        <v>359.52</v>
      </c>
    </row>
    <row r="217" s="69" customFormat="1" ht="20" customHeight="1" spans="1:11">
      <c r="A217" s="25">
        <v>232</v>
      </c>
      <c r="B217" s="70" t="s">
        <v>1488</v>
      </c>
      <c r="C217" s="87" t="s">
        <v>1493</v>
      </c>
      <c r="D217" s="72">
        <v>280</v>
      </c>
      <c r="E217" s="58"/>
      <c r="F217" s="73">
        <v>280</v>
      </c>
      <c r="G217" s="73">
        <f t="shared" si="12"/>
        <v>280</v>
      </c>
      <c r="H217" s="59"/>
      <c r="I217" s="73">
        <f t="shared" si="13"/>
        <v>280</v>
      </c>
      <c r="J217" s="73"/>
      <c r="K217" s="25">
        <v>308</v>
      </c>
    </row>
    <row r="218" s="69" customFormat="1" ht="20" customHeight="1" spans="1:11">
      <c r="A218" s="25">
        <v>233</v>
      </c>
      <c r="B218" s="70" t="s">
        <v>1488</v>
      </c>
      <c r="C218" s="87" t="s">
        <v>1494</v>
      </c>
      <c r="D218" s="72">
        <v>135</v>
      </c>
      <c r="E218" s="58"/>
      <c r="F218" s="73">
        <v>135</v>
      </c>
      <c r="G218" s="73">
        <f t="shared" si="12"/>
        <v>135</v>
      </c>
      <c r="H218" s="59"/>
      <c r="I218" s="73">
        <f t="shared" si="13"/>
        <v>135</v>
      </c>
      <c r="J218" s="73"/>
      <c r="K218" s="25">
        <v>186.8</v>
      </c>
    </row>
    <row r="219" s="69" customFormat="1" ht="20" customHeight="1" spans="1:11">
      <c r="A219" s="25">
        <v>234</v>
      </c>
      <c r="B219" s="70" t="s">
        <v>1488</v>
      </c>
      <c r="C219" s="87" t="s">
        <v>1495</v>
      </c>
      <c r="D219" s="72">
        <v>122</v>
      </c>
      <c r="E219" s="58"/>
      <c r="F219" s="73">
        <v>122</v>
      </c>
      <c r="G219" s="73">
        <f t="shared" si="12"/>
        <v>122</v>
      </c>
      <c r="H219" s="59"/>
      <c r="I219" s="73">
        <f t="shared" si="13"/>
        <v>122</v>
      </c>
      <c r="J219" s="73"/>
      <c r="K219" s="25">
        <v>122.75</v>
      </c>
    </row>
    <row r="220" s="69" customFormat="1" ht="20" customHeight="1" spans="1:11">
      <c r="A220" s="25">
        <v>235</v>
      </c>
      <c r="B220" s="70" t="s">
        <v>1488</v>
      </c>
      <c r="C220" s="86" t="s">
        <v>1496</v>
      </c>
      <c r="D220" s="72">
        <v>22</v>
      </c>
      <c r="E220" s="58"/>
      <c r="F220" s="73">
        <v>22</v>
      </c>
      <c r="G220" s="73">
        <f t="shared" si="12"/>
        <v>22</v>
      </c>
      <c r="H220" s="59"/>
      <c r="I220" s="73">
        <f t="shared" si="13"/>
        <v>22</v>
      </c>
      <c r="J220" s="73"/>
      <c r="K220" s="25">
        <v>22</v>
      </c>
    </row>
    <row r="221" s="68" customFormat="1" ht="30" customHeight="1" spans="1:11">
      <c r="A221" s="11">
        <v>236</v>
      </c>
      <c r="B221" s="74" t="s">
        <v>1488</v>
      </c>
      <c r="C221" s="86" t="s">
        <v>1497</v>
      </c>
      <c r="D221" s="72">
        <v>190</v>
      </c>
      <c r="E221" s="58"/>
      <c r="F221" s="75">
        <v>190</v>
      </c>
      <c r="G221" s="75">
        <f t="shared" si="12"/>
        <v>190</v>
      </c>
      <c r="H221" s="58"/>
      <c r="I221" s="75">
        <f t="shared" si="13"/>
        <v>190</v>
      </c>
      <c r="J221" s="75"/>
      <c r="K221" s="25">
        <v>289</v>
      </c>
    </row>
    <row r="222" s="69" customFormat="1" ht="20" customHeight="1" spans="1:11">
      <c r="A222" s="25">
        <v>237</v>
      </c>
      <c r="B222" s="70" t="s">
        <v>1488</v>
      </c>
      <c r="C222" s="74" t="s">
        <v>1329</v>
      </c>
      <c r="D222" s="72">
        <v>90</v>
      </c>
      <c r="E222" s="58"/>
      <c r="F222" s="73">
        <v>90</v>
      </c>
      <c r="G222" s="73">
        <f t="shared" ref="G222:G245" si="14">F222</f>
        <v>90</v>
      </c>
      <c r="H222" s="59"/>
      <c r="I222" s="73">
        <f t="shared" ref="I222:I245" si="15">F222-J222</f>
        <v>90</v>
      </c>
      <c r="J222" s="73"/>
      <c r="K222" s="25">
        <v>90.25</v>
      </c>
    </row>
    <row r="223" s="69" customFormat="1" ht="20" customHeight="1" spans="1:11">
      <c r="A223" s="25">
        <v>238</v>
      </c>
      <c r="B223" s="70" t="s">
        <v>1488</v>
      </c>
      <c r="C223" s="74" t="s">
        <v>128</v>
      </c>
      <c r="D223" s="72">
        <v>291.4</v>
      </c>
      <c r="E223" s="58"/>
      <c r="F223" s="73">
        <v>291.4</v>
      </c>
      <c r="G223" s="73">
        <f t="shared" si="14"/>
        <v>291.4</v>
      </c>
      <c r="H223" s="59"/>
      <c r="I223" s="73">
        <f t="shared" si="15"/>
        <v>291.4</v>
      </c>
      <c r="J223" s="73"/>
      <c r="K223" s="25">
        <v>291.64</v>
      </c>
    </row>
    <row r="224" s="69" customFormat="1" ht="20" customHeight="1" spans="1:11">
      <c r="A224" s="25">
        <v>239</v>
      </c>
      <c r="B224" s="70" t="s">
        <v>1488</v>
      </c>
      <c r="C224" s="74" t="s">
        <v>1498</v>
      </c>
      <c r="D224" s="72">
        <v>50</v>
      </c>
      <c r="E224" s="58"/>
      <c r="F224" s="73">
        <v>50</v>
      </c>
      <c r="G224" s="73">
        <f t="shared" si="14"/>
        <v>50</v>
      </c>
      <c r="H224" s="59"/>
      <c r="I224" s="73">
        <f t="shared" si="15"/>
        <v>50</v>
      </c>
      <c r="J224" s="73"/>
      <c r="K224" s="25">
        <v>75</v>
      </c>
    </row>
    <row r="225" s="69" customFormat="1" ht="20" customHeight="1" spans="1:11">
      <c r="A225" s="25">
        <v>240</v>
      </c>
      <c r="B225" s="70" t="s">
        <v>1488</v>
      </c>
      <c r="C225" s="74" t="s">
        <v>1499</v>
      </c>
      <c r="D225" s="72">
        <v>3</v>
      </c>
      <c r="E225" s="58"/>
      <c r="F225" s="73">
        <v>3</v>
      </c>
      <c r="G225" s="73">
        <f t="shared" si="14"/>
        <v>3</v>
      </c>
      <c r="H225" s="59"/>
      <c r="I225" s="73">
        <f t="shared" si="15"/>
        <v>3</v>
      </c>
      <c r="J225" s="73"/>
      <c r="K225" s="25">
        <v>15.91</v>
      </c>
    </row>
    <row r="226" s="69" customFormat="1" ht="20" customHeight="1" spans="1:11">
      <c r="A226" s="25">
        <v>241</v>
      </c>
      <c r="B226" s="70" t="s">
        <v>1488</v>
      </c>
      <c r="C226" s="74" t="s">
        <v>1500</v>
      </c>
      <c r="D226" s="72">
        <v>1.2</v>
      </c>
      <c r="E226" s="58"/>
      <c r="F226" s="73">
        <v>1.2</v>
      </c>
      <c r="G226" s="73">
        <f t="shared" si="14"/>
        <v>1.2</v>
      </c>
      <c r="H226" s="59"/>
      <c r="I226" s="73">
        <f t="shared" si="15"/>
        <v>1.2</v>
      </c>
      <c r="J226" s="73"/>
      <c r="K226" s="25">
        <v>12.07</v>
      </c>
    </row>
    <row r="227" s="69" customFormat="1" ht="20" customHeight="1" spans="1:11">
      <c r="A227" s="25">
        <v>242</v>
      </c>
      <c r="B227" s="70" t="s">
        <v>1488</v>
      </c>
      <c r="C227" s="74" t="s">
        <v>1501</v>
      </c>
      <c r="D227" s="72">
        <v>5.5</v>
      </c>
      <c r="E227" s="58"/>
      <c r="F227" s="73">
        <v>5.5</v>
      </c>
      <c r="G227" s="73">
        <f t="shared" si="14"/>
        <v>5.5</v>
      </c>
      <c r="H227" s="59"/>
      <c r="I227" s="73">
        <f t="shared" si="15"/>
        <v>5.5</v>
      </c>
      <c r="J227" s="73"/>
      <c r="K227" s="25">
        <v>10.33</v>
      </c>
    </row>
    <row r="228" s="69" customFormat="1" ht="20" customHeight="1" spans="1:11">
      <c r="A228" s="25">
        <v>243</v>
      </c>
      <c r="B228" s="70" t="s">
        <v>1488</v>
      </c>
      <c r="C228" s="74" t="s">
        <v>1502</v>
      </c>
      <c r="D228" s="72">
        <v>5</v>
      </c>
      <c r="E228" s="58"/>
      <c r="F228" s="73">
        <v>5</v>
      </c>
      <c r="G228" s="73">
        <f t="shared" si="14"/>
        <v>5</v>
      </c>
      <c r="H228" s="59"/>
      <c r="I228" s="73">
        <f t="shared" si="15"/>
        <v>5</v>
      </c>
      <c r="J228" s="73"/>
      <c r="K228" s="25">
        <v>13.97</v>
      </c>
    </row>
    <row r="229" s="69" customFormat="1" ht="20" customHeight="1" spans="1:11">
      <c r="A229" s="25">
        <v>244</v>
      </c>
      <c r="B229" s="70" t="s">
        <v>1488</v>
      </c>
      <c r="C229" s="74" t="s">
        <v>1503</v>
      </c>
      <c r="D229" s="72">
        <v>4.5</v>
      </c>
      <c r="E229" s="58"/>
      <c r="F229" s="73">
        <v>4.5</v>
      </c>
      <c r="G229" s="73">
        <f t="shared" si="14"/>
        <v>4.5</v>
      </c>
      <c r="H229" s="59"/>
      <c r="I229" s="73">
        <f t="shared" si="15"/>
        <v>4.5</v>
      </c>
      <c r="J229" s="73"/>
      <c r="K229" s="25">
        <v>11.97</v>
      </c>
    </row>
    <row r="230" s="69" customFormat="1" ht="20" customHeight="1" spans="1:11">
      <c r="A230" s="25">
        <v>245</v>
      </c>
      <c r="B230" s="70" t="s">
        <v>1488</v>
      </c>
      <c r="C230" s="74" t="s">
        <v>1504</v>
      </c>
      <c r="D230" s="72">
        <v>1.5</v>
      </c>
      <c r="E230" s="58"/>
      <c r="F230" s="73">
        <v>1.5</v>
      </c>
      <c r="G230" s="73">
        <f t="shared" si="14"/>
        <v>1.5</v>
      </c>
      <c r="H230" s="59"/>
      <c r="I230" s="73">
        <f t="shared" si="15"/>
        <v>1.5</v>
      </c>
      <c r="J230" s="73"/>
      <c r="K230" s="25">
        <v>9.66</v>
      </c>
    </row>
    <row r="231" s="69" customFormat="1" ht="20" customHeight="1" spans="1:11">
      <c r="A231" s="25">
        <v>246</v>
      </c>
      <c r="B231" s="70" t="s">
        <v>1488</v>
      </c>
      <c r="C231" s="74" t="s">
        <v>1505</v>
      </c>
      <c r="D231" s="72">
        <v>1.5</v>
      </c>
      <c r="E231" s="58"/>
      <c r="F231" s="73">
        <v>1.5</v>
      </c>
      <c r="G231" s="73">
        <f t="shared" si="14"/>
        <v>1.5</v>
      </c>
      <c r="H231" s="59"/>
      <c r="I231" s="73">
        <f t="shared" si="15"/>
        <v>1.5</v>
      </c>
      <c r="J231" s="73"/>
      <c r="K231" s="25">
        <v>7.34</v>
      </c>
    </row>
    <row r="232" s="69" customFormat="1" ht="20" customHeight="1" spans="1:11">
      <c r="A232" s="25">
        <v>247</v>
      </c>
      <c r="B232" s="70" t="s">
        <v>1488</v>
      </c>
      <c r="C232" s="74" t="s">
        <v>1506</v>
      </c>
      <c r="D232" s="72">
        <v>2</v>
      </c>
      <c r="E232" s="58"/>
      <c r="F232" s="73">
        <v>2</v>
      </c>
      <c r="G232" s="73">
        <f t="shared" si="14"/>
        <v>2</v>
      </c>
      <c r="H232" s="59"/>
      <c r="I232" s="73">
        <f t="shared" si="15"/>
        <v>2</v>
      </c>
      <c r="J232" s="73"/>
      <c r="K232" s="25">
        <v>7.24</v>
      </c>
    </row>
    <row r="233" s="69" customFormat="1" ht="20" customHeight="1" spans="1:11">
      <c r="A233" s="25">
        <v>248</v>
      </c>
      <c r="B233" s="70" t="s">
        <v>1488</v>
      </c>
      <c r="C233" s="74" t="s">
        <v>1507</v>
      </c>
      <c r="D233" s="72">
        <v>1</v>
      </c>
      <c r="E233" s="58"/>
      <c r="F233" s="73">
        <v>1</v>
      </c>
      <c r="G233" s="73">
        <f t="shared" si="14"/>
        <v>1</v>
      </c>
      <c r="H233" s="59"/>
      <c r="I233" s="73">
        <f t="shared" si="15"/>
        <v>1</v>
      </c>
      <c r="J233" s="73"/>
      <c r="K233" s="25">
        <v>11.14</v>
      </c>
    </row>
    <row r="234" s="69" customFormat="1" ht="20" customHeight="1" spans="1:11">
      <c r="A234" s="25">
        <v>249</v>
      </c>
      <c r="B234" s="70" t="s">
        <v>1488</v>
      </c>
      <c r="C234" s="74" t="s">
        <v>1508</v>
      </c>
      <c r="D234" s="72">
        <v>2.8</v>
      </c>
      <c r="E234" s="58"/>
      <c r="F234" s="73">
        <v>2.8</v>
      </c>
      <c r="G234" s="73">
        <f t="shared" si="14"/>
        <v>2.8</v>
      </c>
      <c r="H234" s="59"/>
      <c r="I234" s="73">
        <f t="shared" si="15"/>
        <v>2.8</v>
      </c>
      <c r="J234" s="73"/>
      <c r="K234" s="25">
        <v>10.78</v>
      </c>
    </row>
    <row r="235" s="69" customFormat="1" ht="20" customHeight="1" spans="1:11">
      <c r="A235" s="25">
        <v>250</v>
      </c>
      <c r="B235" s="70" t="s">
        <v>1488</v>
      </c>
      <c r="C235" s="74" t="s">
        <v>1509</v>
      </c>
      <c r="D235" s="72">
        <v>1</v>
      </c>
      <c r="E235" s="58"/>
      <c r="F235" s="73">
        <v>1</v>
      </c>
      <c r="G235" s="73">
        <f t="shared" si="14"/>
        <v>1</v>
      </c>
      <c r="H235" s="59"/>
      <c r="I235" s="73">
        <f t="shared" si="15"/>
        <v>1</v>
      </c>
      <c r="J235" s="73"/>
      <c r="K235" s="25">
        <v>11.14</v>
      </c>
    </row>
    <row r="236" s="69" customFormat="1" ht="20" customHeight="1" spans="1:11">
      <c r="A236" s="25">
        <v>251</v>
      </c>
      <c r="B236" s="70" t="s">
        <v>1488</v>
      </c>
      <c r="C236" s="74" t="s">
        <v>1510</v>
      </c>
      <c r="D236" s="72">
        <v>3.5</v>
      </c>
      <c r="E236" s="58"/>
      <c r="F236" s="73">
        <v>3.5</v>
      </c>
      <c r="G236" s="73">
        <f t="shared" si="14"/>
        <v>3.5</v>
      </c>
      <c r="H236" s="59"/>
      <c r="I236" s="73">
        <f t="shared" si="15"/>
        <v>3.5</v>
      </c>
      <c r="J236" s="73"/>
      <c r="K236" s="25">
        <v>13.37</v>
      </c>
    </row>
    <row r="237" s="69" customFormat="1" ht="20" customHeight="1" spans="1:11">
      <c r="A237" s="25">
        <v>252</v>
      </c>
      <c r="B237" s="70" t="s">
        <v>1488</v>
      </c>
      <c r="C237" s="74" t="s">
        <v>1511</v>
      </c>
      <c r="D237" s="72">
        <v>1</v>
      </c>
      <c r="E237" s="58"/>
      <c r="F237" s="73">
        <v>1</v>
      </c>
      <c r="G237" s="73">
        <f t="shared" si="14"/>
        <v>1</v>
      </c>
      <c r="H237" s="59"/>
      <c r="I237" s="73">
        <f t="shared" si="15"/>
        <v>1</v>
      </c>
      <c r="J237" s="73"/>
      <c r="K237" s="25">
        <v>11.14</v>
      </c>
    </row>
    <row r="238" s="69" customFormat="1" ht="20" customHeight="1" spans="1:11">
      <c r="A238" s="25">
        <v>253</v>
      </c>
      <c r="B238" s="70" t="s">
        <v>1488</v>
      </c>
      <c r="C238" s="74" t="s">
        <v>1512</v>
      </c>
      <c r="D238" s="72">
        <v>1</v>
      </c>
      <c r="E238" s="58"/>
      <c r="F238" s="73">
        <v>1</v>
      </c>
      <c r="G238" s="73">
        <f t="shared" si="14"/>
        <v>1</v>
      </c>
      <c r="H238" s="59"/>
      <c r="I238" s="73">
        <f t="shared" si="15"/>
        <v>1</v>
      </c>
      <c r="J238" s="73"/>
      <c r="K238" s="25">
        <v>8.91</v>
      </c>
    </row>
    <row r="239" s="69" customFormat="1" ht="20" customHeight="1" spans="1:11">
      <c r="A239" s="25">
        <v>254</v>
      </c>
      <c r="B239" s="70" t="s">
        <v>1488</v>
      </c>
      <c r="C239" s="74" t="s">
        <v>1513</v>
      </c>
      <c r="D239" s="72">
        <v>1</v>
      </c>
      <c r="E239" s="58"/>
      <c r="F239" s="73">
        <v>1</v>
      </c>
      <c r="G239" s="73">
        <f t="shared" ref="G239:G246" si="16">F239</f>
        <v>1</v>
      </c>
      <c r="H239" s="59"/>
      <c r="I239" s="73">
        <f t="shared" ref="I239:I246" si="17">F239-J239</f>
        <v>1</v>
      </c>
      <c r="J239" s="73"/>
      <c r="K239" s="25">
        <v>13.51</v>
      </c>
    </row>
    <row r="240" s="69" customFormat="1" ht="20" customHeight="1" spans="1:11">
      <c r="A240" s="25">
        <v>255</v>
      </c>
      <c r="B240" s="70" t="s">
        <v>1488</v>
      </c>
      <c r="C240" s="74" t="s">
        <v>1514</v>
      </c>
      <c r="D240" s="72">
        <v>1</v>
      </c>
      <c r="E240" s="58"/>
      <c r="F240" s="73">
        <v>1</v>
      </c>
      <c r="G240" s="73">
        <f t="shared" si="16"/>
        <v>1</v>
      </c>
      <c r="H240" s="59"/>
      <c r="I240" s="73">
        <f t="shared" si="17"/>
        <v>1</v>
      </c>
      <c r="J240" s="73"/>
      <c r="K240" s="25">
        <v>15.6</v>
      </c>
    </row>
    <row r="241" s="69" customFormat="1" ht="20" customHeight="1" spans="1:11">
      <c r="A241" s="25">
        <v>256</v>
      </c>
      <c r="B241" s="70" t="s">
        <v>1488</v>
      </c>
      <c r="C241" s="74" t="s">
        <v>1515</v>
      </c>
      <c r="D241" s="72">
        <v>1.5</v>
      </c>
      <c r="E241" s="58"/>
      <c r="F241" s="73">
        <v>1.5</v>
      </c>
      <c r="G241" s="73">
        <f t="shared" si="16"/>
        <v>1.5</v>
      </c>
      <c r="H241" s="59"/>
      <c r="I241" s="73">
        <f t="shared" si="17"/>
        <v>1.5</v>
      </c>
      <c r="J241" s="73"/>
      <c r="K241" s="25">
        <v>7.51</v>
      </c>
    </row>
    <row r="242" s="69" customFormat="1" ht="20" customHeight="1" spans="1:11">
      <c r="A242" s="25">
        <v>257</v>
      </c>
      <c r="B242" s="70" t="s">
        <v>1488</v>
      </c>
      <c r="C242" s="74" t="s">
        <v>1516</v>
      </c>
      <c r="D242" s="72">
        <v>1.5</v>
      </c>
      <c r="E242" s="58"/>
      <c r="F242" s="73">
        <v>1.5</v>
      </c>
      <c r="G242" s="73">
        <f t="shared" si="16"/>
        <v>1.5</v>
      </c>
      <c r="H242" s="59"/>
      <c r="I242" s="73">
        <f t="shared" si="17"/>
        <v>1.5</v>
      </c>
      <c r="J242" s="73"/>
      <c r="K242" s="25">
        <v>6.09</v>
      </c>
    </row>
    <row r="243" s="69" customFormat="1" ht="20" customHeight="1" spans="1:11">
      <c r="A243" s="25">
        <v>258</v>
      </c>
      <c r="B243" s="70" t="s">
        <v>1488</v>
      </c>
      <c r="C243" s="74" t="s">
        <v>1517</v>
      </c>
      <c r="D243" s="72">
        <v>3</v>
      </c>
      <c r="E243" s="58"/>
      <c r="F243" s="73">
        <v>3</v>
      </c>
      <c r="G243" s="73">
        <f t="shared" si="16"/>
        <v>3</v>
      </c>
      <c r="H243" s="59"/>
      <c r="I243" s="73">
        <f t="shared" si="17"/>
        <v>3</v>
      </c>
      <c r="J243" s="73"/>
      <c r="K243" s="25">
        <v>9.77</v>
      </c>
    </row>
    <row r="244" s="69" customFormat="1" ht="20" customHeight="1" spans="1:11">
      <c r="A244" s="25">
        <v>259</v>
      </c>
      <c r="B244" s="70" t="s">
        <v>1488</v>
      </c>
      <c r="C244" s="74" t="s">
        <v>1518</v>
      </c>
      <c r="D244" s="72">
        <v>50</v>
      </c>
      <c r="E244" s="58"/>
      <c r="F244" s="73">
        <v>50</v>
      </c>
      <c r="G244" s="73">
        <f t="shared" si="16"/>
        <v>50</v>
      </c>
      <c r="H244" s="59"/>
      <c r="I244" s="73">
        <f t="shared" si="17"/>
        <v>50</v>
      </c>
      <c r="J244" s="73"/>
      <c r="K244" s="25">
        <v>55</v>
      </c>
    </row>
    <row r="245" s="68" customFormat="1" ht="30" customHeight="1" spans="1:11">
      <c r="A245" s="11">
        <v>260</v>
      </c>
      <c r="B245" s="74" t="s">
        <v>1488</v>
      </c>
      <c r="C245" s="74" t="s">
        <v>1519</v>
      </c>
      <c r="D245" s="72">
        <v>25</v>
      </c>
      <c r="E245" s="58"/>
      <c r="F245" s="75">
        <v>25</v>
      </c>
      <c r="G245" s="75">
        <f t="shared" si="16"/>
        <v>25</v>
      </c>
      <c r="H245" s="58"/>
      <c r="I245" s="75">
        <f t="shared" si="17"/>
        <v>25</v>
      </c>
      <c r="J245" s="75"/>
      <c r="K245" s="25">
        <v>44.68</v>
      </c>
    </row>
    <row r="246" s="69" customFormat="1" ht="20" customHeight="1" spans="1:11">
      <c r="A246" s="25">
        <v>261</v>
      </c>
      <c r="B246" s="70" t="s">
        <v>1488</v>
      </c>
      <c r="C246" s="74" t="s">
        <v>1520</v>
      </c>
      <c r="D246" s="72">
        <v>30</v>
      </c>
      <c r="E246" s="58"/>
      <c r="F246" s="73">
        <v>30</v>
      </c>
      <c r="G246" s="73">
        <f t="shared" si="16"/>
        <v>30</v>
      </c>
      <c r="H246" s="59"/>
      <c r="I246" s="73">
        <f t="shared" si="17"/>
        <v>30</v>
      </c>
      <c r="J246" s="73"/>
      <c r="K246" s="25">
        <v>32</v>
      </c>
    </row>
    <row r="247" s="19" customFormat="1" ht="20" customHeight="1" spans="1:11">
      <c r="A247" s="88" t="s">
        <v>22</v>
      </c>
      <c r="B247" s="88"/>
      <c r="C247" s="89"/>
      <c r="D247" s="90">
        <f>SUM(D3:D246)</f>
        <v>47220.64</v>
      </c>
      <c r="E247" s="90">
        <f t="shared" ref="E247:K247" si="18">SUM(E3:E246)</f>
        <v>0</v>
      </c>
      <c r="F247" s="90">
        <f t="shared" si="18"/>
        <v>44817.95</v>
      </c>
      <c r="G247" s="90">
        <f t="shared" si="18"/>
        <v>44817.95</v>
      </c>
      <c r="H247" s="90">
        <f t="shared" si="18"/>
        <v>12222.14</v>
      </c>
      <c r="I247" s="90">
        <f t="shared" si="18"/>
        <v>44785.22</v>
      </c>
      <c r="J247" s="90">
        <f t="shared" si="18"/>
        <v>32.73</v>
      </c>
      <c r="K247" s="89">
        <f t="shared" si="18"/>
        <v>55548.129</v>
      </c>
    </row>
    <row r="260" s="69" customFormat="1" spans="2:5">
      <c r="B260" s="91"/>
      <c r="C260" s="92"/>
      <c r="D260" s="68"/>
      <c r="E260" s="68"/>
    </row>
    <row r="261" s="69" customFormat="1" spans="2:5">
      <c r="B261" s="91"/>
      <c r="C261" s="92"/>
      <c r="D261" s="68"/>
      <c r="E261" s="68"/>
    </row>
    <row r="262" s="69" customFormat="1" spans="2:5">
      <c r="B262" s="91"/>
      <c r="C262" s="92"/>
      <c r="D262" s="68"/>
      <c r="E262" s="68"/>
    </row>
    <row r="263" s="69" customFormat="1" spans="2:5">
      <c r="B263" s="91"/>
      <c r="C263" s="92"/>
      <c r="D263" s="68"/>
      <c r="E263" s="68"/>
    </row>
    <row r="264" s="69" customFormat="1" spans="2:5">
      <c r="B264" s="91"/>
      <c r="C264" s="92"/>
      <c r="D264" s="68"/>
      <c r="E264" s="68"/>
    </row>
    <row r="265" s="69" customFormat="1" spans="2:5">
      <c r="B265" s="91"/>
      <c r="C265" s="92"/>
      <c r="D265" s="68"/>
      <c r="E265" s="68"/>
    </row>
    <row r="266" s="69" customFormat="1" spans="2:5">
      <c r="B266" s="91"/>
      <c r="C266" s="92"/>
      <c r="D266" s="68"/>
      <c r="E266" s="68"/>
    </row>
    <row r="267" s="69" customFormat="1" spans="2:5">
      <c r="B267" s="91"/>
      <c r="C267" s="92"/>
      <c r="D267" s="68"/>
      <c r="E267" s="68"/>
    </row>
    <row r="268" s="69" customFormat="1" spans="2:5">
      <c r="B268" s="91"/>
      <c r="C268" s="92"/>
      <c r="D268" s="68"/>
      <c r="E268" s="68"/>
    </row>
    <row r="269" s="69" customFormat="1" spans="2:5">
      <c r="B269" s="91"/>
      <c r="C269" s="92"/>
      <c r="D269" s="68"/>
      <c r="E269" s="68"/>
    </row>
    <row r="270" s="69" customFormat="1" spans="2:5">
      <c r="B270" s="91"/>
      <c r="C270" s="92"/>
      <c r="D270" s="68"/>
      <c r="E270" s="68"/>
    </row>
    <row r="271" s="69" customFormat="1" spans="2:5">
      <c r="B271" s="91"/>
      <c r="C271" s="92"/>
      <c r="D271" s="68"/>
      <c r="E271" s="68"/>
    </row>
    <row r="272" s="69" customFormat="1" spans="2:5">
      <c r="B272" s="91"/>
      <c r="C272" s="92"/>
      <c r="D272" s="68"/>
      <c r="E272" s="68"/>
    </row>
    <row r="273" s="69" customFormat="1" spans="2:5">
      <c r="B273" s="91"/>
      <c r="C273" s="92"/>
      <c r="D273" s="68"/>
      <c r="E273" s="68"/>
    </row>
    <row r="274" s="69" customFormat="1" spans="2:5">
      <c r="B274" s="91"/>
      <c r="C274" s="92"/>
      <c r="D274" s="68"/>
      <c r="E274" s="68"/>
    </row>
    <row r="275" s="69" customFormat="1" spans="2:5">
      <c r="B275" s="91"/>
      <c r="C275" s="92"/>
      <c r="D275" s="68"/>
      <c r="E275" s="68"/>
    </row>
    <row r="276" s="69" customFormat="1" spans="2:5">
      <c r="B276" s="91"/>
      <c r="C276" s="92"/>
      <c r="D276" s="68"/>
      <c r="E276" s="68"/>
    </row>
    <row r="277" s="69" customFormat="1" spans="2:5">
      <c r="B277" s="91"/>
      <c r="C277" s="92"/>
      <c r="D277" s="68"/>
      <c r="E277" s="68"/>
    </row>
    <row r="278" s="69" customFormat="1" spans="2:5">
      <c r="B278" s="91"/>
      <c r="C278" s="92"/>
      <c r="D278" s="68"/>
      <c r="E278" s="68"/>
    </row>
    <row r="279" s="69" customFormat="1" spans="2:5">
      <c r="B279" s="91"/>
      <c r="C279" s="92"/>
      <c r="D279" s="68"/>
      <c r="E279" s="68"/>
    </row>
    <row r="280" s="69" customFormat="1" spans="2:5">
      <c r="B280" s="91"/>
      <c r="C280" s="92"/>
      <c r="D280" s="68"/>
      <c r="E280" s="68"/>
    </row>
    <row r="281" s="69" customFormat="1" spans="2:5">
      <c r="B281" s="91"/>
      <c r="C281" s="92"/>
      <c r="D281" s="68"/>
      <c r="E281" s="68"/>
    </row>
    <row r="282" s="69" customFormat="1" spans="2:5">
      <c r="B282" s="91"/>
      <c r="C282" s="92"/>
      <c r="D282" s="68"/>
      <c r="E282" s="68"/>
    </row>
    <row r="283" s="69" customFormat="1" spans="2:5">
      <c r="B283" s="91"/>
      <c r="C283" s="92"/>
      <c r="D283" s="68"/>
      <c r="E283" s="68"/>
    </row>
    <row r="284" s="69" customFormat="1" spans="2:5">
      <c r="B284" s="91"/>
      <c r="C284" s="92"/>
      <c r="D284" s="68"/>
      <c r="E284" s="68"/>
    </row>
    <row r="285" s="69" customFormat="1" spans="2:5">
      <c r="B285" s="91"/>
      <c r="C285" s="92"/>
      <c r="D285" s="68"/>
      <c r="E285" s="68"/>
    </row>
    <row r="286" s="69" customFormat="1" spans="2:5">
      <c r="B286" s="91"/>
      <c r="C286" s="92"/>
      <c r="D286" s="68"/>
      <c r="E286" s="68"/>
    </row>
    <row r="287" s="69" customFormat="1" spans="2:5">
      <c r="B287" s="91"/>
      <c r="C287" s="93"/>
      <c r="D287" s="68"/>
      <c r="E287" s="68"/>
    </row>
    <row r="288" s="69" customFormat="1" spans="2:5">
      <c r="B288" s="91"/>
      <c r="C288" s="93"/>
      <c r="D288" s="68"/>
      <c r="E288" s="68"/>
    </row>
    <row r="289" s="69" customFormat="1" spans="2:5">
      <c r="B289" s="91"/>
      <c r="C289" s="93"/>
      <c r="D289" s="68"/>
      <c r="E289" s="68"/>
    </row>
    <row r="290" s="69" customFormat="1" spans="2:5">
      <c r="B290" s="91"/>
      <c r="C290" s="93"/>
      <c r="D290" s="68"/>
      <c r="E290" s="68"/>
    </row>
    <row r="291" s="69" customFormat="1" spans="2:5">
      <c r="B291" s="91"/>
      <c r="C291" s="93"/>
      <c r="D291" s="68"/>
      <c r="E291" s="68"/>
    </row>
  </sheetData>
  <autoFilter xmlns:etc="http://www.wps.cn/officeDocument/2017/etCustomData" ref="A2:K247" etc:filterBottomFollowUsedRange="0">
    <extLst/>
  </autoFilter>
  <mergeCells count="2">
    <mergeCell ref="A1:K1"/>
    <mergeCell ref="A247:C247"/>
  </mergeCells>
  <dataValidations count="3">
    <dataValidation allowBlank="1" showErrorMessage="1" sqref="D4 F13 J13 F3:F5 I3:I246 J3:J5"/>
    <dataValidation type="textLength" operator="between" showInputMessage="1" showErrorMessage="1" sqref="C21 C43 C55 C64:C65">
      <formula1>2</formula1>
      <formula2>10</formula2>
    </dataValidation>
    <dataValidation showErrorMessage="1" prompt="1 男&#10;2 女" sqref="C278"/>
  </dataValidations>
  <printOptions horizontalCentered="1"/>
  <pageMargins left="0.393055555555556" right="0.393055555555556" top="0.786805555555556" bottom="0.590277777777778" header="0.5" footer="0.393055555555556"/>
  <pageSetup paperSize="9" scale="80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9"/>
  <sheetViews>
    <sheetView workbookViewId="0">
      <pane ySplit="2" topLeftCell="A19" activePane="bottomLeft" state="frozen"/>
      <selection/>
      <selection pane="bottomLeft" activeCell="L17" sqref="L17"/>
    </sheetView>
  </sheetViews>
  <sheetFormatPr defaultColWidth="9" defaultRowHeight="14.25"/>
  <cols>
    <col min="1" max="1" width="5.375" customWidth="1"/>
    <col min="2" max="2" width="15.25" customWidth="1"/>
    <col min="3" max="3" width="15.75" style="56" customWidth="1"/>
    <col min="4" max="4" width="12" customWidth="1"/>
    <col min="5" max="5" width="11" customWidth="1"/>
    <col min="6" max="6" width="12" customWidth="1"/>
    <col min="7" max="7" width="11.5666666666667" customWidth="1"/>
    <col min="8" max="8" width="10.375"/>
    <col min="9" max="9" width="11.625"/>
    <col min="11" max="11" width="10.6" hidden="1" customWidth="1"/>
  </cols>
  <sheetData>
    <row r="1" s="52" customFormat="1" ht="35" customHeight="1" spans="1:11">
      <c r="A1" s="7" t="s">
        <v>1521</v>
      </c>
      <c r="B1" s="7"/>
      <c r="C1" s="57"/>
      <c r="D1" s="7"/>
      <c r="E1" s="7"/>
      <c r="F1" s="7"/>
      <c r="G1" s="7"/>
      <c r="H1" s="7"/>
      <c r="I1" s="7"/>
      <c r="J1" s="7"/>
      <c r="K1" s="7"/>
    </row>
    <row r="2" s="53" customFormat="1" ht="35" customHeight="1" spans="1:11">
      <c r="A2" s="8" t="s">
        <v>24</v>
      </c>
      <c r="B2" s="8" t="s">
        <v>25</v>
      </c>
      <c r="C2" s="8" t="s">
        <v>26</v>
      </c>
      <c r="D2" s="8" t="s">
        <v>27</v>
      </c>
      <c r="E2" s="8" t="s">
        <v>177</v>
      </c>
      <c r="F2" s="8" t="s">
        <v>29</v>
      </c>
      <c r="G2" s="8" t="s">
        <v>4</v>
      </c>
      <c r="H2" s="8" t="s">
        <v>6</v>
      </c>
      <c r="I2" s="11" t="s">
        <v>30</v>
      </c>
      <c r="J2" s="11" t="s">
        <v>8</v>
      </c>
      <c r="K2" s="60" t="s">
        <v>31</v>
      </c>
    </row>
    <row r="3" ht="20" customHeight="1" spans="1:11">
      <c r="A3" s="25">
        <f>ROW()-2</f>
        <v>1</v>
      </c>
      <c r="B3" s="25" t="s">
        <v>1522</v>
      </c>
      <c r="C3" s="25" t="s">
        <v>1523</v>
      </c>
      <c r="D3" s="58">
        <v>46.6</v>
      </c>
      <c r="E3" s="58"/>
      <c r="F3" s="59">
        <v>46.6</v>
      </c>
      <c r="G3" s="59">
        <f>F3</f>
        <v>46.6</v>
      </c>
      <c r="H3" s="59"/>
      <c r="I3" s="59">
        <f>F3-J3</f>
        <v>46.6</v>
      </c>
      <c r="J3" s="58"/>
      <c r="K3" s="61">
        <v>46.6</v>
      </c>
    </row>
    <row r="4" ht="20" customHeight="1" spans="1:11">
      <c r="A4" s="25">
        <f t="shared" ref="A4:A13" si="0">ROW()-2</f>
        <v>2</v>
      </c>
      <c r="B4" s="25" t="s">
        <v>1522</v>
      </c>
      <c r="C4" s="25" t="s">
        <v>1524</v>
      </c>
      <c r="D4" s="58">
        <v>136.639</v>
      </c>
      <c r="E4" s="58"/>
      <c r="F4" s="59">
        <v>136.639</v>
      </c>
      <c r="G4" s="59">
        <f t="shared" ref="G4:G25" si="1">F4</f>
        <v>136.639</v>
      </c>
      <c r="H4" s="59"/>
      <c r="I4" s="59">
        <f t="shared" ref="I4:I35" si="2">F4-J4</f>
        <v>136.639</v>
      </c>
      <c r="J4" s="58"/>
      <c r="K4" s="61">
        <v>227.639</v>
      </c>
    </row>
    <row r="5" ht="20" customHeight="1" spans="1:11">
      <c r="A5" s="25">
        <f t="shared" si="0"/>
        <v>3</v>
      </c>
      <c r="B5" s="25" t="s">
        <v>1522</v>
      </c>
      <c r="C5" s="25" t="s">
        <v>1525</v>
      </c>
      <c r="D5" s="58">
        <v>778.486</v>
      </c>
      <c r="E5" s="58"/>
      <c r="F5" s="59">
        <v>378.486</v>
      </c>
      <c r="G5" s="59">
        <f t="shared" si="1"/>
        <v>378.486</v>
      </c>
      <c r="H5" s="59"/>
      <c r="I5" s="59">
        <f t="shared" si="2"/>
        <v>378.486</v>
      </c>
      <c r="J5" s="58"/>
      <c r="K5" s="61">
        <v>848.486</v>
      </c>
    </row>
    <row r="6" ht="20" customHeight="1" spans="1:11">
      <c r="A6" s="25">
        <f t="shared" si="0"/>
        <v>4</v>
      </c>
      <c r="B6" s="25" t="s">
        <v>1522</v>
      </c>
      <c r="C6" s="25" t="s">
        <v>1526</v>
      </c>
      <c r="D6" s="58">
        <v>406.88</v>
      </c>
      <c r="E6" s="58"/>
      <c r="F6" s="59">
        <v>406.88</v>
      </c>
      <c r="G6" s="59">
        <f t="shared" si="1"/>
        <v>406.88</v>
      </c>
      <c r="H6" s="59"/>
      <c r="I6" s="59">
        <f t="shared" si="2"/>
        <v>406.88</v>
      </c>
      <c r="J6" s="58"/>
      <c r="K6" s="61">
        <v>384.88</v>
      </c>
    </row>
    <row r="7" ht="20" customHeight="1" spans="1:11">
      <c r="A7" s="25">
        <f t="shared" si="0"/>
        <v>5</v>
      </c>
      <c r="B7" s="25" t="s">
        <v>1522</v>
      </c>
      <c r="C7" s="25" t="s">
        <v>1527</v>
      </c>
      <c r="D7" s="58">
        <v>180.34</v>
      </c>
      <c r="E7" s="58"/>
      <c r="F7" s="59">
        <v>180.34</v>
      </c>
      <c r="G7" s="59">
        <f t="shared" si="1"/>
        <v>180.34</v>
      </c>
      <c r="H7" s="59"/>
      <c r="I7" s="59">
        <f t="shared" si="2"/>
        <v>180.34</v>
      </c>
      <c r="J7" s="58"/>
      <c r="K7" s="61">
        <v>302.99</v>
      </c>
    </row>
    <row r="8" ht="20" customHeight="1" spans="1:11">
      <c r="A8" s="25">
        <f t="shared" si="0"/>
        <v>6</v>
      </c>
      <c r="B8" s="25" t="s">
        <v>1522</v>
      </c>
      <c r="C8" s="25" t="s">
        <v>1528</v>
      </c>
      <c r="D8" s="58">
        <v>108</v>
      </c>
      <c r="E8" s="58"/>
      <c r="F8" s="59">
        <v>108</v>
      </c>
      <c r="G8" s="59">
        <f t="shared" si="1"/>
        <v>108</v>
      </c>
      <c r="H8" s="59"/>
      <c r="I8" s="59">
        <f t="shared" si="2"/>
        <v>108</v>
      </c>
      <c r="J8" s="58"/>
      <c r="K8" s="61">
        <v>194.84</v>
      </c>
    </row>
    <row r="9" ht="20" customHeight="1" spans="1:11">
      <c r="A9" s="25">
        <f t="shared" si="0"/>
        <v>7</v>
      </c>
      <c r="B9" s="25" t="s">
        <v>1522</v>
      </c>
      <c r="C9" s="25" t="s">
        <v>1529</v>
      </c>
      <c r="D9" s="58">
        <v>206.98</v>
      </c>
      <c r="E9" s="58"/>
      <c r="F9" s="59">
        <v>206.98</v>
      </c>
      <c r="G9" s="59">
        <f t="shared" si="1"/>
        <v>206.98</v>
      </c>
      <c r="H9" s="59"/>
      <c r="I9" s="59">
        <f t="shared" si="2"/>
        <v>206.98</v>
      </c>
      <c r="J9" s="58"/>
      <c r="K9" s="61">
        <v>206.98</v>
      </c>
    </row>
    <row r="10" ht="20" customHeight="1" spans="1:11">
      <c r="A10" s="25">
        <f t="shared" si="0"/>
        <v>8</v>
      </c>
      <c r="B10" s="25" t="s">
        <v>1522</v>
      </c>
      <c r="C10" s="25" t="s">
        <v>1530</v>
      </c>
      <c r="D10" s="58">
        <v>427.185</v>
      </c>
      <c r="E10" s="58"/>
      <c r="F10" s="59">
        <v>427.185</v>
      </c>
      <c r="G10" s="59">
        <f t="shared" si="1"/>
        <v>427.185</v>
      </c>
      <c r="H10" s="59"/>
      <c r="I10" s="59">
        <f t="shared" si="2"/>
        <v>427.185</v>
      </c>
      <c r="J10" s="58"/>
      <c r="K10" s="61">
        <v>411.705</v>
      </c>
    </row>
    <row r="11" ht="20" customHeight="1" spans="1:11">
      <c r="A11" s="25">
        <f t="shared" si="0"/>
        <v>9</v>
      </c>
      <c r="B11" s="25" t="s">
        <v>1522</v>
      </c>
      <c r="C11" s="25" t="s">
        <v>1531</v>
      </c>
      <c r="D11" s="58">
        <v>220.454</v>
      </c>
      <c r="E11" s="58"/>
      <c r="F11" s="59">
        <v>220.454</v>
      </c>
      <c r="G11" s="59">
        <f t="shared" si="1"/>
        <v>220.454</v>
      </c>
      <c r="H11" s="59"/>
      <c r="I11" s="59">
        <f t="shared" si="2"/>
        <v>220.454</v>
      </c>
      <c r="J11" s="58"/>
      <c r="K11" s="61">
        <v>205.9444</v>
      </c>
    </row>
    <row r="12" ht="20" customHeight="1" spans="1:11">
      <c r="A12" s="25">
        <f t="shared" si="0"/>
        <v>10</v>
      </c>
      <c r="B12" s="25" t="s">
        <v>1522</v>
      </c>
      <c r="C12" s="25" t="s">
        <v>1532</v>
      </c>
      <c r="D12" s="58">
        <v>333.246</v>
      </c>
      <c r="E12" s="58"/>
      <c r="F12" s="59">
        <v>333.246</v>
      </c>
      <c r="G12" s="59">
        <f t="shared" si="1"/>
        <v>333.246</v>
      </c>
      <c r="H12" s="59">
        <v>333</v>
      </c>
      <c r="I12" s="59">
        <f t="shared" si="2"/>
        <v>333.246</v>
      </c>
      <c r="J12" s="58"/>
      <c r="K12" s="61">
        <v>333.246</v>
      </c>
    </row>
    <row r="13" ht="20" customHeight="1" spans="1:11">
      <c r="A13" s="25">
        <f t="shared" si="0"/>
        <v>11</v>
      </c>
      <c r="B13" s="25" t="s">
        <v>1522</v>
      </c>
      <c r="C13" s="25" t="s">
        <v>1533</v>
      </c>
      <c r="D13" s="58">
        <v>235.29</v>
      </c>
      <c r="E13" s="58"/>
      <c r="F13" s="59">
        <v>235.29</v>
      </c>
      <c r="G13" s="59">
        <f t="shared" si="1"/>
        <v>235.29</v>
      </c>
      <c r="H13" s="59"/>
      <c r="I13" s="59">
        <f t="shared" si="2"/>
        <v>235.29</v>
      </c>
      <c r="J13" s="58"/>
      <c r="K13" s="61">
        <v>235.29</v>
      </c>
    </row>
    <row r="14" ht="20" customHeight="1" spans="1:11">
      <c r="A14" s="25">
        <f t="shared" ref="A14:A25" si="3">ROW()-2</f>
        <v>12</v>
      </c>
      <c r="B14" s="25" t="s">
        <v>1522</v>
      </c>
      <c r="C14" s="25" t="s">
        <v>1534</v>
      </c>
      <c r="D14" s="58">
        <v>171.1</v>
      </c>
      <c r="E14" s="58"/>
      <c r="F14" s="59">
        <v>171.1</v>
      </c>
      <c r="G14" s="59">
        <f t="shared" si="1"/>
        <v>171.1</v>
      </c>
      <c r="H14" s="59"/>
      <c r="I14" s="59">
        <f t="shared" si="2"/>
        <v>171.1</v>
      </c>
      <c r="J14" s="58"/>
      <c r="K14" s="61">
        <v>171.1</v>
      </c>
    </row>
    <row r="15" ht="20" customHeight="1" spans="1:11">
      <c r="A15" s="25">
        <f t="shared" si="3"/>
        <v>13</v>
      </c>
      <c r="B15" s="25" t="s">
        <v>1522</v>
      </c>
      <c r="C15" s="25" t="s">
        <v>1535</v>
      </c>
      <c r="D15" s="58">
        <v>70</v>
      </c>
      <c r="E15" s="58"/>
      <c r="F15" s="59">
        <v>70</v>
      </c>
      <c r="G15" s="59">
        <f t="shared" si="1"/>
        <v>70</v>
      </c>
      <c r="H15" s="59"/>
      <c r="I15" s="59">
        <f t="shared" si="2"/>
        <v>70</v>
      </c>
      <c r="J15" s="58"/>
      <c r="K15" s="61">
        <v>70</v>
      </c>
    </row>
    <row r="16" ht="20" customHeight="1" spans="1:11">
      <c r="A16" s="25">
        <f t="shared" si="3"/>
        <v>14</v>
      </c>
      <c r="B16" s="25" t="s">
        <v>1522</v>
      </c>
      <c r="C16" s="25" t="s">
        <v>1536</v>
      </c>
      <c r="D16" s="58">
        <v>336.48</v>
      </c>
      <c r="E16" s="58"/>
      <c r="F16" s="59">
        <v>336.48</v>
      </c>
      <c r="G16" s="59">
        <f t="shared" si="1"/>
        <v>336.48</v>
      </c>
      <c r="H16" s="59">
        <v>336.48</v>
      </c>
      <c r="I16" s="59">
        <f t="shared" si="2"/>
        <v>336.48</v>
      </c>
      <c r="J16" s="58"/>
      <c r="K16" s="61">
        <v>336.48</v>
      </c>
    </row>
    <row r="17" ht="20" customHeight="1" spans="1:11">
      <c r="A17" s="25">
        <f t="shared" si="3"/>
        <v>15</v>
      </c>
      <c r="B17" s="25" t="s">
        <v>1522</v>
      </c>
      <c r="C17" s="25" t="s">
        <v>1537</v>
      </c>
      <c r="D17" s="58">
        <v>135.41</v>
      </c>
      <c r="E17" s="58"/>
      <c r="F17" s="59">
        <v>135.41</v>
      </c>
      <c r="G17" s="59">
        <f t="shared" si="1"/>
        <v>135.41</v>
      </c>
      <c r="H17" s="59"/>
      <c r="I17" s="59">
        <f t="shared" si="2"/>
        <v>135.41</v>
      </c>
      <c r="J17" s="58"/>
      <c r="K17" s="61">
        <v>135.41</v>
      </c>
    </row>
    <row r="18" ht="20" customHeight="1" spans="1:11">
      <c r="A18" s="25">
        <f t="shared" si="3"/>
        <v>16</v>
      </c>
      <c r="B18" s="25" t="s">
        <v>1522</v>
      </c>
      <c r="C18" s="25" t="s">
        <v>1538</v>
      </c>
      <c r="D18" s="58">
        <v>71.3</v>
      </c>
      <c r="E18" s="58"/>
      <c r="F18" s="59">
        <v>71.3</v>
      </c>
      <c r="G18" s="59">
        <f t="shared" si="1"/>
        <v>71.3</v>
      </c>
      <c r="H18" s="59"/>
      <c r="I18" s="59">
        <f t="shared" si="2"/>
        <v>71.3</v>
      </c>
      <c r="J18" s="58"/>
      <c r="K18" s="61">
        <v>71.3</v>
      </c>
    </row>
    <row r="19" ht="20" customHeight="1" spans="1:11">
      <c r="A19" s="25">
        <f t="shared" si="3"/>
        <v>17</v>
      </c>
      <c r="B19" s="25" t="s">
        <v>1522</v>
      </c>
      <c r="C19" s="25" t="s">
        <v>1539</v>
      </c>
      <c r="D19" s="58"/>
      <c r="E19" s="58"/>
      <c r="F19" s="59">
        <v>3</v>
      </c>
      <c r="G19" s="59">
        <f t="shared" si="1"/>
        <v>3</v>
      </c>
      <c r="H19" s="59"/>
      <c r="I19" s="59">
        <f t="shared" si="2"/>
        <v>0</v>
      </c>
      <c r="J19" s="58">
        <v>3</v>
      </c>
      <c r="K19" s="61">
        <v>3.3</v>
      </c>
    </row>
    <row r="20" ht="20" customHeight="1" spans="1:11">
      <c r="A20" s="25">
        <f t="shared" si="3"/>
        <v>18</v>
      </c>
      <c r="B20" s="25" t="s">
        <v>1540</v>
      </c>
      <c r="C20" s="25" t="s">
        <v>1541</v>
      </c>
      <c r="D20" s="58">
        <v>86</v>
      </c>
      <c r="E20" s="58"/>
      <c r="F20" s="59">
        <v>86</v>
      </c>
      <c r="G20" s="59">
        <f t="shared" si="1"/>
        <v>86</v>
      </c>
      <c r="H20" s="59"/>
      <c r="I20" s="59">
        <f t="shared" si="2"/>
        <v>86</v>
      </c>
      <c r="J20" s="58"/>
      <c r="K20" s="61">
        <v>89.1</v>
      </c>
    </row>
    <row r="21" ht="20" customHeight="1" spans="1:11">
      <c r="A21" s="25">
        <f t="shared" si="3"/>
        <v>19</v>
      </c>
      <c r="B21" s="25" t="s">
        <v>1540</v>
      </c>
      <c r="C21" s="32" t="s">
        <v>1542</v>
      </c>
      <c r="D21" s="58">
        <v>122</v>
      </c>
      <c r="E21" s="58"/>
      <c r="F21" s="59">
        <v>122</v>
      </c>
      <c r="G21" s="59">
        <f t="shared" si="1"/>
        <v>122</v>
      </c>
      <c r="H21" s="59"/>
      <c r="I21" s="59">
        <f t="shared" si="2"/>
        <v>122</v>
      </c>
      <c r="J21" s="58"/>
      <c r="K21" s="61">
        <v>133</v>
      </c>
    </row>
    <row r="22" ht="20" customHeight="1" spans="1:11">
      <c r="A22" s="25">
        <f t="shared" si="3"/>
        <v>20</v>
      </c>
      <c r="B22" s="25" t="s">
        <v>1540</v>
      </c>
      <c r="C22" s="25" t="s">
        <v>1543</v>
      </c>
      <c r="D22" s="58">
        <v>270.2</v>
      </c>
      <c r="E22" s="58"/>
      <c r="F22" s="59">
        <v>270.2</v>
      </c>
      <c r="G22" s="59">
        <f t="shared" si="1"/>
        <v>270.2</v>
      </c>
      <c r="H22" s="59">
        <v>270.2</v>
      </c>
      <c r="I22" s="59">
        <f t="shared" si="2"/>
        <v>270.2</v>
      </c>
      <c r="J22" s="58"/>
      <c r="K22" s="61">
        <v>272.2</v>
      </c>
    </row>
    <row r="23" ht="20" customHeight="1" spans="1:11">
      <c r="A23" s="25">
        <f t="shared" si="3"/>
        <v>21</v>
      </c>
      <c r="B23" s="25" t="s">
        <v>1540</v>
      </c>
      <c r="C23" s="32" t="s">
        <v>1544</v>
      </c>
      <c r="D23" s="58">
        <v>85</v>
      </c>
      <c r="E23" s="58"/>
      <c r="F23" s="59">
        <v>85</v>
      </c>
      <c r="G23" s="59">
        <f t="shared" si="1"/>
        <v>85</v>
      </c>
      <c r="H23" s="59"/>
      <c r="I23" s="59">
        <f t="shared" si="2"/>
        <v>85</v>
      </c>
      <c r="J23" s="58"/>
      <c r="K23" s="61">
        <v>97</v>
      </c>
    </row>
    <row r="24" ht="20" customHeight="1" spans="1:11">
      <c r="A24" s="25">
        <f t="shared" si="3"/>
        <v>22</v>
      </c>
      <c r="B24" s="25" t="s">
        <v>1540</v>
      </c>
      <c r="C24" s="25" t="s">
        <v>1545</v>
      </c>
      <c r="D24" s="58">
        <v>63</v>
      </c>
      <c r="E24" s="58"/>
      <c r="F24" s="59">
        <v>63</v>
      </c>
      <c r="G24" s="59">
        <f t="shared" si="1"/>
        <v>63</v>
      </c>
      <c r="H24" s="59"/>
      <c r="I24" s="59">
        <f t="shared" si="2"/>
        <v>63</v>
      </c>
      <c r="J24" s="58"/>
      <c r="K24" s="61">
        <v>70</v>
      </c>
    </row>
    <row r="25" ht="20" customHeight="1" spans="1:11">
      <c r="A25" s="25">
        <f t="shared" si="3"/>
        <v>23</v>
      </c>
      <c r="B25" s="25" t="s">
        <v>1540</v>
      </c>
      <c r="C25" s="32" t="s">
        <v>134</v>
      </c>
      <c r="D25" s="58">
        <v>231.5</v>
      </c>
      <c r="E25" s="58"/>
      <c r="F25" s="59">
        <v>231.5</v>
      </c>
      <c r="G25" s="59">
        <f t="shared" si="1"/>
        <v>231.5</v>
      </c>
      <c r="H25" s="59">
        <v>231</v>
      </c>
      <c r="I25" s="59">
        <f t="shared" si="2"/>
        <v>231.5</v>
      </c>
      <c r="J25" s="58"/>
      <c r="K25" s="61">
        <v>271</v>
      </c>
    </row>
    <row r="26" ht="20" customHeight="1" spans="1:11">
      <c r="A26" s="25">
        <f t="shared" ref="A26:A33" si="4">ROW()-2</f>
        <v>24</v>
      </c>
      <c r="B26" s="25" t="s">
        <v>1540</v>
      </c>
      <c r="C26" s="32" t="s">
        <v>1546</v>
      </c>
      <c r="D26" s="58">
        <v>13</v>
      </c>
      <c r="E26" s="58"/>
      <c r="F26" s="59">
        <v>13</v>
      </c>
      <c r="G26" s="59">
        <f t="shared" ref="G26:G60" si="5">F26</f>
        <v>13</v>
      </c>
      <c r="H26" s="59"/>
      <c r="I26" s="59">
        <f t="shared" si="2"/>
        <v>13</v>
      </c>
      <c r="J26" s="58"/>
      <c r="K26" s="61">
        <v>15</v>
      </c>
    </row>
    <row r="27" ht="20" customHeight="1" spans="1:11">
      <c r="A27" s="25">
        <f t="shared" si="4"/>
        <v>25</v>
      </c>
      <c r="B27" s="25" t="s">
        <v>1540</v>
      </c>
      <c r="C27" s="32" t="s">
        <v>1547</v>
      </c>
      <c r="D27" s="58">
        <v>51.7</v>
      </c>
      <c r="E27" s="58"/>
      <c r="F27" s="59">
        <v>51.7</v>
      </c>
      <c r="G27" s="59">
        <f t="shared" si="5"/>
        <v>51.7</v>
      </c>
      <c r="H27" s="59"/>
      <c r="I27" s="59">
        <f t="shared" si="2"/>
        <v>51.7</v>
      </c>
      <c r="J27" s="58"/>
      <c r="K27" s="61">
        <v>55</v>
      </c>
    </row>
    <row r="28" ht="20" customHeight="1" spans="1:11">
      <c r="A28" s="25">
        <f t="shared" si="4"/>
        <v>26</v>
      </c>
      <c r="B28" s="25" t="s">
        <v>1548</v>
      </c>
      <c r="C28" s="25" t="s">
        <v>1549</v>
      </c>
      <c r="D28" s="58">
        <v>103</v>
      </c>
      <c r="E28" s="58"/>
      <c r="F28" s="59">
        <v>103</v>
      </c>
      <c r="G28" s="59">
        <f t="shared" si="5"/>
        <v>103</v>
      </c>
      <c r="H28" s="59"/>
      <c r="I28" s="59">
        <f t="shared" si="2"/>
        <v>103</v>
      </c>
      <c r="J28" s="58"/>
      <c r="K28" s="61">
        <v>103</v>
      </c>
    </row>
    <row r="29" ht="20" customHeight="1" spans="1:11">
      <c r="A29" s="25">
        <f t="shared" si="4"/>
        <v>27</v>
      </c>
      <c r="B29" s="25" t="s">
        <v>1548</v>
      </c>
      <c r="C29" s="25" t="s">
        <v>51</v>
      </c>
      <c r="D29" s="58">
        <v>78</v>
      </c>
      <c r="E29" s="58"/>
      <c r="F29" s="59">
        <v>78</v>
      </c>
      <c r="G29" s="59">
        <f t="shared" si="5"/>
        <v>78</v>
      </c>
      <c r="H29" s="59"/>
      <c r="I29" s="59">
        <f t="shared" si="2"/>
        <v>78</v>
      </c>
      <c r="J29" s="58"/>
      <c r="K29" s="61">
        <v>67</v>
      </c>
    </row>
    <row r="30" ht="20" customHeight="1" spans="1:11">
      <c r="A30" s="25">
        <f t="shared" si="4"/>
        <v>28</v>
      </c>
      <c r="B30" s="25" t="s">
        <v>1548</v>
      </c>
      <c r="C30" s="25" t="s">
        <v>1550</v>
      </c>
      <c r="D30" s="58">
        <v>283.89</v>
      </c>
      <c r="E30" s="58"/>
      <c r="F30" s="59">
        <v>283.89</v>
      </c>
      <c r="G30" s="59">
        <f t="shared" si="5"/>
        <v>283.89</v>
      </c>
      <c r="H30" s="59">
        <v>238.89</v>
      </c>
      <c r="I30" s="59">
        <f t="shared" si="2"/>
        <v>283.89</v>
      </c>
      <c r="J30" s="58"/>
      <c r="K30" s="61">
        <v>283.89</v>
      </c>
    </row>
    <row r="31" ht="20" customHeight="1" spans="1:11">
      <c r="A31" s="25">
        <f t="shared" si="4"/>
        <v>29</v>
      </c>
      <c r="B31" s="25" t="s">
        <v>1548</v>
      </c>
      <c r="C31" s="25" t="s">
        <v>1551</v>
      </c>
      <c r="D31" s="58">
        <v>13.84</v>
      </c>
      <c r="E31" s="58"/>
      <c r="F31" s="59">
        <v>13.84</v>
      </c>
      <c r="G31" s="59">
        <f t="shared" si="5"/>
        <v>13.84</v>
      </c>
      <c r="H31" s="59"/>
      <c r="I31" s="59">
        <f t="shared" si="2"/>
        <v>13.84</v>
      </c>
      <c r="J31" s="58"/>
      <c r="K31" s="61">
        <v>13.84</v>
      </c>
    </row>
    <row r="32" ht="20" customHeight="1" spans="1:11">
      <c r="A32" s="25">
        <f t="shared" si="4"/>
        <v>30</v>
      </c>
      <c r="B32" s="25" t="s">
        <v>1548</v>
      </c>
      <c r="C32" s="25" t="s">
        <v>1552</v>
      </c>
      <c r="D32" s="58">
        <v>36</v>
      </c>
      <c r="E32" s="58"/>
      <c r="F32" s="59">
        <v>36</v>
      </c>
      <c r="G32" s="59">
        <f t="shared" si="5"/>
        <v>36</v>
      </c>
      <c r="H32" s="59"/>
      <c r="I32" s="59">
        <f t="shared" si="2"/>
        <v>36</v>
      </c>
      <c r="J32" s="58"/>
      <c r="K32" s="61">
        <v>40.92</v>
      </c>
    </row>
    <row r="33" ht="20" customHeight="1" spans="1:11">
      <c r="A33" s="25">
        <f t="shared" si="4"/>
        <v>31</v>
      </c>
      <c r="B33" s="25" t="s">
        <v>1548</v>
      </c>
      <c r="C33" s="25" t="s">
        <v>1553</v>
      </c>
      <c r="D33" s="58">
        <v>4.94</v>
      </c>
      <c r="E33" s="58"/>
      <c r="F33" s="59">
        <v>4.94</v>
      </c>
      <c r="G33" s="59">
        <f t="shared" si="5"/>
        <v>4.94</v>
      </c>
      <c r="H33" s="59"/>
      <c r="I33" s="59">
        <f t="shared" si="2"/>
        <v>4.94</v>
      </c>
      <c r="J33" s="58"/>
      <c r="K33" s="61">
        <v>4.94</v>
      </c>
    </row>
    <row r="34" ht="20" customHeight="1" spans="1:11">
      <c r="A34" s="25">
        <f t="shared" ref="A34:A43" si="6">ROW()-2</f>
        <v>32</v>
      </c>
      <c r="B34" s="25" t="s">
        <v>1548</v>
      </c>
      <c r="C34" s="32" t="s">
        <v>1554</v>
      </c>
      <c r="D34" s="58">
        <v>180</v>
      </c>
      <c r="E34" s="58"/>
      <c r="F34" s="59">
        <v>180</v>
      </c>
      <c r="G34" s="59">
        <f t="shared" si="5"/>
        <v>180</v>
      </c>
      <c r="H34" s="59"/>
      <c r="I34" s="59">
        <f t="shared" si="2"/>
        <v>180</v>
      </c>
      <c r="J34" s="58"/>
      <c r="K34" s="61">
        <v>180</v>
      </c>
    </row>
    <row r="35" ht="30" customHeight="1" spans="1:11">
      <c r="A35" s="25">
        <f t="shared" si="6"/>
        <v>33</v>
      </c>
      <c r="B35" s="25" t="s">
        <v>1548</v>
      </c>
      <c r="C35" s="11" t="s">
        <v>1555</v>
      </c>
      <c r="D35" s="58">
        <v>33</v>
      </c>
      <c r="E35" s="58"/>
      <c r="F35" s="59">
        <v>33</v>
      </c>
      <c r="G35" s="59">
        <f t="shared" si="5"/>
        <v>33</v>
      </c>
      <c r="H35" s="59"/>
      <c r="I35" s="59">
        <f t="shared" si="2"/>
        <v>33</v>
      </c>
      <c r="J35" s="58"/>
      <c r="K35" s="61">
        <v>40.98</v>
      </c>
    </row>
    <row r="36" ht="20" customHeight="1" spans="1:11">
      <c r="A36" s="25">
        <f t="shared" si="6"/>
        <v>34</v>
      </c>
      <c r="B36" s="25" t="s">
        <v>1548</v>
      </c>
      <c r="C36" s="25" t="s">
        <v>1556</v>
      </c>
      <c r="D36" s="58">
        <v>20</v>
      </c>
      <c r="E36" s="58"/>
      <c r="F36" s="59">
        <v>20</v>
      </c>
      <c r="G36" s="59">
        <f t="shared" si="5"/>
        <v>20</v>
      </c>
      <c r="H36" s="59"/>
      <c r="I36" s="59">
        <f t="shared" ref="I36:I67" si="7">F36-J36</f>
        <v>20</v>
      </c>
      <c r="J36" s="58"/>
      <c r="K36" s="61">
        <v>39.89</v>
      </c>
    </row>
    <row r="37" ht="30" customHeight="1" spans="1:11">
      <c r="A37" s="25">
        <f t="shared" si="6"/>
        <v>35</v>
      </c>
      <c r="B37" s="25" t="s">
        <v>1548</v>
      </c>
      <c r="C37" s="11" t="s">
        <v>1557</v>
      </c>
      <c r="D37" s="58">
        <v>688</v>
      </c>
      <c r="E37" s="58"/>
      <c r="F37" s="59">
        <v>688</v>
      </c>
      <c r="G37" s="59">
        <f t="shared" si="5"/>
        <v>688</v>
      </c>
      <c r="H37" s="59">
        <v>288</v>
      </c>
      <c r="I37" s="59">
        <f t="shared" si="7"/>
        <v>688</v>
      </c>
      <c r="J37" s="58"/>
      <c r="K37" s="61">
        <v>688</v>
      </c>
    </row>
    <row r="38" ht="20" customHeight="1" spans="1:11">
      <c r="A38" s="25">
        <f t="shared" si="6"/>
        <v>36</v>
      </c>
      <c r="B38" s="25" t="s">
        <v>1558</v>
      </c>
      <c r="C38" s="25" t="s">
        <v>1559</v>
      </c>
      <c r="D38" s="58">
        <v>203</v>
      </c>
      <c r="E38" s="58"/>
      <c r="F38" s="59">
        <v>198</v>
      </c>
      <c r="G38" s="59">
        <f t="shared" si="5"/>
        <v>198</v>
      </c>
      <c r="H38" s="59"/>
      <c r="I38" s="59">
        <f t="shared" si="7"/>
        <v>198</v>
      </c>
      <c r="J38" s="58"/>
      <c r="K38" s="61">
        <v>203</v>
      </c>
    </row>
    <row r="39" ht="20" customHeight="1" spans="1:11">
      <c r="A39" s="25">
        <f t="shared" si="6"/>
        <v>37</v>
      </c>
      <c r="B39" s="25" t="s">
        <v>1558</v>
      </c>
      <c r="C39" s="25" t="s">
        <v>1560</v>
      </c>
      <c r="D39" s="58">
        <v>97</v>
      </c>
      <c r="E39" s="58"/>
      <c r="F39" s="59">
        <v>97</v>
      </c>
      <c r="G39" s="59">
        <f t="shared" si="5"/>
        <v>97</v>
      </c>
      <c r="H39" s="59"/>
      <c r="I39" s="59">
        <f t="shared" si="7"/>
        <v>97</v>
      </c>
      <c r="J39" s="58"/>
      <c r="K39" s="61">
        <v>97.539</v>
      </c>
    </row>
    <row r="40" ht="20" customHeight="1" spans="1:11">
      <c r="A40" s="25">
        <f t="shared" si="6"/>
        <v>38</v>
      </c>
      <c r="B40" s="25" t="s">
        <v>1558</v>
      </c>
      <c r="C40" s="25" t="s">
        <v>1561</v>
      </c>
      <c r="D40" s="58">
        <v>113</v>
      </c>
      <c r="E40" s="58"/>
      <c r="F40" s="59">
        <v>113</v>
      </c>
      <c r="G40" s="59">
        <f t="shared" si="5"/>
        <v>113</v>
      </c>
      <c r="H40" s="59"/>
      <c r="I40" s="59">
        <f t="shared" si="7"/>
        <v>113</v>
      </c>
      <c r="J40" s="58"/>
      <c r="K40" s="61">
        <v>113</v>
      </c>
    </row>
    <row r="41" ht="20" customHeight="1" spans="1:11">
      <c r="A41" s="25">
        <f t="shared" si="6"/>
        <v>39</v>
      </c>
      <c r="B41" s="25" t="s">
        <v>1558</v>
      </c>
      <c r="C41" s="25" t="s">
        <v>1562</v>
      </c>
      <c r="D41" s="58">
        <v>7</v>
      </c>
      <c r="E41" s="58"/>
      <c r="F41" s="59">
        <v>7</v>
      </c>
      <c r="G41" s="59">
        <f t="shared" si="5"/>
        <v>7</v>
      </c>
      <c r="H41" s="59"/>
      <c r="I41" s="59">
        <f t="shared" si="7"/>
        <v>7</v>
      </c>
      <c r="J41" s="58"/>
      <c r="K41" s="61">
        <v>7</v>
      </c>
    </row>
    <row r="42" ht="20" customHeight="1" spans="1:11">
      <c r="A42" s="25">
        <f t="shared" si="6"/>
        <v>40</v>
      </c>
      <c r="B42" s="25" t="s">
        <v>1558</v>
      </c>
      <c r="C42" s="25" t="s">
        <v>1563</v>
      </c>
      <c r="D42" s="58">
        <v>225</v>
      </c>
      <c r="E42" s="58"/>
      <c r="F42" s="59">
        <v>225</v>
      </c>
      <c r="G42" s="59">
        <f t="shared" si="5"/>
        <v>225</v>
      </c>
      <c r="H42" s="59"/>
      <c r="I42" s="59">
        <f t="shared" si="7"/>
        <v>225</v>
      </c>
      <c r="J42" s="58"/>
      <c r="K42" s="61">
        <v>225.5</v>
      </c>
    </row>
    <row r="43" ht="20" customHeight="1" spans="1:11">
      <c r="A43" s="25">
        <f t="shared" si="6"/>
        <v>41</v>
      </c>
      <c r="B43" s="25" t="s">
        <v>1558</v>
      </c>
      <c r="C43" s="25" t="s">
        <v>1564</v>
      </c>
      <c r="D43" s="58">
        <v>155</v>
      </c>
      <c r="E43" s="58"/>
      <c r="F43" s="59">
        <v>155</v>
      </c>
      <c r="G43" s="59">
        <f t="shared" si="5"/>
        <v>155</v>
      </c>
      <c r="H43" s="59"/>
      <c r="I43" s="59">
        <f t="shared" si="7"/>
        <v>155</v>
      </c>
      <c r="J43" s="58"/>
      <c r="K43" s="61">
        <v>155.5</v>
      </c>
    </row>
    <row r="44" ht="20" customHeight="1" spans="1:11">
      <c r="A44" s="25">
        <f t="shared" ref="A44:A53" si="8">ROW()-2</f>
        <v>42</v>
      </c>
      <c r="B44" s="25" t="s">
        <v>1558</v>
      </c>
      <c r="C44" s="25" t="s">
        <v>1565</v>
      </c>
      <c r="D44" s="58">
        <v>193</v>
      </c>
      <c r="E44" s="58"/>
      <c r="F44" s="59">
        <v>193</v>
      </c>
      <c r="G44" s="59">
        <f t="shared" si="5"/>
        <v>193</v>
      </c>
      <c r="H44" s="59"/>
      <c r="I44" s="59">
        <f t="shared" si="7"/>
        <v>193</v>
      </c>
      <c r="J44" s="58"/>
      <c r="K44" s="61">
        <v>193.73</v>
      </c>
    </row>
    <row r="45" ht="20" customHeight="1" spans="1:11">
      <c r="A45" s="25">
        <f t="shared" si="8"/>
        <v>43</v>
      </c>
      <c r="B45" s="25" t="s">
        <v>1558</v>
      </c>
      <c r="C45" s="25" t="s">
        <v>1566</v>
      </c>
      <c r="D45" s="58">
        <v>152</v>
      </c>
      <c r="E45" s="58"/>
      <c r="F45" s="59">
        <v>142</v>
      </c>
      <c r="G45" s="59">
        <f t="shared" si="5"/>
        <v>142</v>
      </c>
      <c r="H45" s="59"/>
      <c r="I45" s="59">
        <f t="shared" si="7"/>
        <v>142</v>
      </c>
      <c r="J45" s="58"/>
      <c r="K45" s="61">
        <v>152</v>
      </c>
    </row>
    <row r="46" ht="20" customHeight="1" spans="1:11">
      <c r="A46" s="25">
        <f t="shared" si="8"/>
        <v>44</v>
      </c>
      <c r="B46" s="25" t="s">
        <v>1558</v>
      </c>
      <c r="C46" s="25" t="s">
        <v>1567</v>
      </c>
      <c r="D46" s="58">
        <v>150</v>
      </c>
      <c r="E46" s="58"/>
      <c r="F46" s="59">
        <v>140</v>
      </c>
      <c r="G46" s="59">
        <f t="shared" si="5"/>
        <v>140</v>
      </c>
      <c r="H46" s="59"/>
      <c r="I46" s="59">
        <f t="shared" si="7"/>
        <v>140</v>
      </c>
      <c r="J46" s="58"/>
      <c r="K46" s="61">
        <v>150.2</v>
      </c>
    </row>
    <row r="47" ht="20" customHeight="1" spans="1:11">
      <c r="A47" s="25">
        <f t="shared" si="8"/>
        <v>45</v>
      </c>
      <c r="B47" s="25" t="s">
        <v>1558</v>
      </c>
      <c r="C47" s="25" t="s">
        <v>1568</v>
      </c>
      <c r="D47" s="58">
        <v>118</v>
      </c>
      <c r="E47" s="58"/>
      <c r="F47" s="59">
        <v>118</v>
      </c>
      <c r="G47" s="59">
        <f t="shared" si="5"/>
        <v>118</v>
      </c>
      <c r="H47" s="59"/>
      <c r="I47" s="59">
        <f t="shared" si="7"/>
        <v>118</v>
      </c>
      <c r="J47" s="58"/>
      <c r="K47" s="61">
        <v>118</v>
      </c>
    </row>
    <row r="48" ht="20" customHeight="1" spans="1:11">
      <c r="A48" s="25">
        <f t="shared" si="8"/>
        <v>46</v>
      </c>
      <c r="B48" s="25" t="s">
        <v>1558</v>
      </c>
      <c r="C48" s="25" t="s">
        <v>783</v>
      </c>
      <c r="D48" s="58">
        <v>98</v>
      </c>
      <c r="E48" s="58"/>
      <c r="F48" s="59">
        <v>98</v>
      </c>
      <c r="G48" s="59">
        <f t="shared" si="5"/>
        <v>98</v>
      </c>
      <c r="H48" s="59"/>
      <c r="I48" s="59">
        <f t="shared" si="7"/>
        <v>98</v>
      </c>
      <c r="J48" s="58"/>
      <c r="K48" s="61">
        <v>103</v>
      </c>
    </row>
    <row r="49" ht="20" customHeight="1" spans="1:11">
      <c r="A49" s="25">
        <f t="shared" si="8"/>
        <v>47</v>
      </c>
      <c r="B49" s="25" t="s">
        <v>1558</v>
      </c>
      <c r="C49" s="25" t="s">
        <v>1569</v>
      </c>
      <c r="D49" s="58">
        <v>80</v>
      </c>
      <c r="E49" s="58"/>
      <c r="F49" s="59">
        <v>80</v>
      </c>
      <c r="G49" s="59">
        <f t="shared" si="5"/>
        <v>80</v>
      </c>
      <c r="H49" s="59"/>
      <c r="I49" s="59">
        <f t="shared" si="7"/>
        <v>80</v>
      </c>
      <c r="J49" s="58"/>
      <c r="K49" s="61">
        <v>80</v>
      </c>
    </row>
    <row r="50" ht="20" customHeight="1" spans="1:11">
      <c r="A50" s="25">
        <f t="shared" si="8"/>
        <v>48</v>
      </c>
      <c r="B50" s="25" t="s">
        <v>1558</v>
      </c>
      <c r="C50" s="25" t="s">
        <v>1570</v>
      </c>
      <c r="D50" s="58">
        <v>169</v>
      </c>
      <c r="E50" s="58"/>
      <c r="F50" s="59">
        <v>169</v>
      </c>
      <c r="G50" s="59">
        <f t="shared" si="5"/>
        <v>169</v>
      </c>
      <c r="H50" s="59"/>
      <c r="I50" s="59">
        <f t="shared" si="7"/>
        <v>169</v>
      </c>
      <c r="J50" s="58"/>
      <c r="K50" s="61">
        <v>169.21</v>
      </c>
    </row>
    <row r="51" ht="20" customHeight="1" spans="1:11">
      <c r="A51" s="25">
        <f t="shared" si="8"/>
        <v>49</v>
      </c>
      <c r="B51" s="25" t="s">
        <v>1558</v>
      </c>
      <c r="C51" s="25" t="s">
        <v>1571</v>
      </c>
      <c r="D51" s="58">
        <v>464</v>
      </c>
      <c r="E51" s="58"/>
      <c r="F51" s="59">
        <v>236.2</v>
      </c>
      <c r="G51" s="59">
        <f t="shared" si="5"/>
        <v>236.2</v>
      </c>
      <c r="H51" s="59"/>
      <c r="I51" s="59">
        <f t="shared" si="7"/>
        <v>236.2</v>
      </c>
      <c r="J51" s="58"/>
      <c r="K51" s="61">
        <v>464.876</v>
      </c>
    </row>
    <row r="52" ht="20" customHeight="1" spans="1:11">
      <c r="A52" s="25">
        <f t="shared" si="8"/>
        <v>50</v>
      </c>
      <c r="B52" s="25" t="s">
        <v>1572</v>
      </c>
      <c r="C52" s="25" t="s">
        <v>1561</v>
      </c>
      <c r="D52" s="58">
        <v>109</v>
      </c>
      <c r="E52" s="58"/>
      <c r="F52" s="59">
        <v>109</v>
      </c>
      <c r="G52" s="59">
        <f t="shared" si="5"/>
        <v>109</v>
      </c>
      <c r="H52" s="59"/>
      <c r="I52" s="59">
        <f t="shared" si="7"/>
        <v>109</v>
      </c>
      <c r="J52" s="58"/>
      <c r="K52" s="61">
        <v>109</v>
      </c>
    </row>
    <row r="53" ht="20" customHeight="1" spans="1:11">
      <c r="A53" s="25">
        <f t="shared" si="8"/>
        <v>51</v>
      </c>
      <c r="B53" s="25" t="s">
        <v>1572</v>
      </c>
      <c r="C53" s="25" t="s">
        <v>1573</v>
      </c>
      <c r="D53" s="58">
        <v>286</v>
      </c>
      <c r="E53" s="58"/>
      <c r="F53" s="59">
        <v>286</v>
      </c>
      <c r="G53" s="59">
        <f t="shared" si="5"/>
        <v>286</v>
      </c>
      <c r="H53" s="59">
        <v>286</v>
      </c>
      <c r="I53" s="59">
        <f t="shared" si="7"/>
        <v>286</v>
      </c>
      <c r="J53" s="58"/>
      <c r="K53" s="61">
        <v>315.212</v>
      </c>
    </row>
    <row r="54" ht="20" customHeight="1" spans="1:11">
      <c r="A54" s="25">
        <f t="shared" ref="A54:A117" si="9">ROW()-2</f>
        <v>52</v>
      </c>
      <c r="B54" s="25" t="s">
        <v>1572</v>
      </c>
      <c r="C54" s="25" t="s">
        <v>1574</v>
      </c>
      <c r="D54" s="58">
        <v>385</v>
      </c>
      <c r="E54" s="58"/>
      <c r="F54" s="59">
        <v>385</v>
      </c>
      <c r="G54" s="59">
        <f t="shared" si="5"/>
        <v>385</v>
      </c>
      <c r="H54" s="59">
        <v>385</v>
      </c>
      <c r="I54" s="59">
        <f t="shared" si="7"/>
        <v>385</v>
      </c>
      <c r="J54" s="58"/>
      <c r="K54" s="61">
        <v>385.88</v>
      </c>
    </row>
    <row r="55" ht="20" customHeight="1" spans="1:11">
      <c r="A55" s="25">
        <f t="shared" si="9"/>
        <v>53</v>
      </c>
      <c r="B55" s="25" t="s">
        <v>1572</v>
      </c>
      <c r="C55" s="25" t="s">
        <v>1575</v>
      </c>
      <c r="D55" s="58">
        <v>213</v>
      </c>
      <c r="E55" s="58"/>
      <c r="F55" s="59">
        <v>213</v>
      </c>
      <c r="G55" s="59">
        <f t="shared" si="5"/>
        <v>213</v>
      </c>
      <c r="H55" s="59"/>
      <c r="I55" s="59">
        <f t="shared" si="7"/>
        <v>213</v>
      </c>
      <c r="J55" s="58"/>
      <c r="K55" s="61">
        <v>243</v>
      </c>
    </row>
    <row r="56" ht="20" customHeight="1" spans="1:11">
      <c r="A56" s="25">
        <f t="shared" si="9"/>
        <v>54</v>
      </c>
      <c r="B56" s="25" t="s">
        <v>1572</v>
      </c>
      <c r="C56" s="25" t="s">
        <v>1541</v>
      </c>
      <c r="D56" s="58">
        <v>115</v>
      </c>
      <c r="E56" s="58"/>
      <c r="F56" s="59">
        <v>115</v>
      </c>
      <c r="G56" s="59">
        <f t="shared" si="5"/>
        <v>115</v>
      </c>
      <c r="H56" s="59"/>
      <c r="I56" s="59">
        <f t="shared" si="7"/>
        <v>115</v>
      </c>
      <c r="J56" s="58"/>
      <c r="K56" s="61">
        <v>115</v>
      </c>
    </row>
    <row r="57" ht="20" customHeight="1" spans="1:11">
      <c r="A57" s="25">
        <f t="shared" si="9"/>
        <v>55</v>
      </c>
      <c r="B57" s="25" t="s">
        <v>1572</v>
      </c>
      <c r="C57" s="25" t="s">
        <v>1576</v>
      </c>
      <c r="D57" s="58">
        <v>245</v>
      </c>
      <c r="E57" s="58"/>
      <c r="F57" s="59">
        <v>245</v>
      </c>
      <c r="G57" s="59">
        <f t="shared" si="5"/>
        <v>245</v>
      </c>
      <c r="H57" s="59">
        <v>245</v>
      </c>
      <c r="I57" s="59">
        <f t="shared" si="7"/>
        <v>245</v>
      </c>
      <c r="J57" s="58"/>
      <c r="K57" s="61">
        <v>245</v>
      </c>
    </row>
    <row r="58" ht="20" customHeight="1" spans="1:11">
      <c r="A58" s="25">
        <f t="shared" si="9"/>
        <v>56</v>
      </c>
      <c r="B58" s="25" t="s">
        <v>1572</v>
      </c>
      <c r="C58" s="25" t="s">
        <v>1577</v>
      </c>
      <c r="D58" s="58">
        <v>546</v>
      </c>
      <c r="E58" s="58"/>
      <c r="F58" s="59">
        <v>30</v>
      </c>
      <c r="G58" s="59">
        <f t="shared" si="5"/>
        <v>30</v>
      </c>
      <c r="H58" s="59"/>
      <c r="I58" s="59">
        <f t="shared" si="7"/>
        <v>30</v>
      </c>
      <c r="J58" s="58"/>
      <c r="K58" s="61">
        <v>91</v>
      </c>
    </row>
    <row r="59" ht="20" customHeight="1" spans="1:11">
      <c r="A59" s="25">
        <f t="shared" si="9"/>
        <v>57</v>
      </c>
      <c r="B59" s="25" t="s">
        <v>1572</v>
      </c>
      <c r="C59" s="25" t="s">
        <v>1578</v>
      </c>
      <c r="D59" s="58">
        <v>178</v>
      </c>
      <c r="E59" s="58"/>
      <c r="F59" s="59">
        <v>178</v>
      </c>
      <c r="G59" s="59">
        <f t="shared" si="5"/>
        <v>178</v>
      </c>
      <c r="H59" s="59"/>
      <c r="I59" s="59">
        <f t="shared" si="7"/>
        <v>178</v>
      </c>
      <c r="J59" s="58"/>
      <c r="K59" s="61">
        <v>178.65</v>
      </c>
    </row>
    <row r="60" ht="20" customHeight="1" spans="1:11">
      <c r="A60" s="25">
        <f t="shared" si="9"/>
        <v>58</v>
      </c>
      <c r="B60" s="25" t="s">
        <v>1572</v>
      </c>
      <c r="C60" s="25" t="s">
        <v>1568</v>
      </c>
      <c r="D60" s="58">
        <v>181</v>
      </c>
      <c r="E60" s="58"/>
      <c r="F60" s="59">
        <v>181</v>
      </c>
      <c r="G60" s="59">
        <f t="shared" si="5"/>
        <v>181</v>
      </c>
      <c r="H60" s="59"/>
      <c r="I60" s="59">
        <f t="shared" si="7"/>
        <v>181</v>
      </c>
      <c r="J60" s="58"/>
      <c r="K60" s="61">
        <v>181.46</v>
      </c>
    </row>
    <row r="61" ht="20" customHeight="1" spans="1:11">
      <c r="A61" s="25">
        <f t="shared" si="9"/>
        <v>59</v>
      </c>
      <c r="B61" s="25" t="s">
        <v>1572</v>
      </c>
      <c r="C61" s="25" t="s">
        <v>1546</v>
      </c>
      <c r="D61" s="58">
        <v>207</v>
      </c>
      <c r="E61" s="58"/>
      <c r="F61" s="59">
        <v>207</v>
      </c>
      <c r="G61" s="59">
        <f t="shared" ref="G61:G79" si="10">F61</f>
        <v>207</v>
      </c>
      <c r="H61" s="59"/>
      <c r="I61" s="59">
        <f t="shared" si="7"/>
        <v>207</v>
      </c>
      <c r="J61" s="58"/>
      <c r="K61" s="61">
        <v>207</v>
      </c>
    </row>
    <row r="62" ht="20" customHeight="1" spans="1:11">
      <c r="A62" s="25">
        <f t="shared" si="9"/>
        <v>60</v>
      </c>
      <c r="B62" s="25" t="s">
        <v>1572</v>
      </c>
      <c r="C62" s="25" t="s">
        <v>1565</v>
      </c>
      <c r="D62" s="58">
        <v>163</v>
      </c>
      <c r="E62" s="58"/>
      <c r="F62" s="59">
        <v>163</v>
      </c>
      <c r="G62" s="59">
        <f t="shared" si="10"/>
        <v>163</v>
      </c>
      <c r="H62" s="59"/>
      <c r="I62" s="59">
        <f t="shared" si="7"/>
        <v>163</v>
      </c>
      <c r="J62" s="58"/>
      <c r="K62" s="61">
        <v>163</v>
      </c>
    </row>
    <row r="63" ht="20" customHeight="1" spans="1:11">
      <c r="A63" s="25">
        <f t="shared" si="9"/>
        <v>61</v>
      </c>
      <c r="B63" s="25" t="s">
        <v>1572</v>
      </c>
      <c r="C63" s="25" t="s">
        <v>1387</v>
      </c>
      <c r="D63" s="58">
        <v>121</v>
      </c>
      <c r="E63" s="58"/>
      <c r="F63" s="59">
        <v>121</v>
      </c>
      <c r="G63" s="59">
        <f t="shared" si="10"/>
        <v>121</v>
      </c>
      <c r="H63" s="59"/>
      <c r="I63" s="59">
        <f t="shared" si="7"/>
        <v>121</v>
      </c>
      <c r="J63" s="58"/>
      <c r="K63" s="61">
        <v>206.2</v>
      </c>
    </row>
    <row r="64" ht="20" customHeight="1" spans="1:11">
      <c r="A64" s="25">
        <f t="shared" si="9"/>
        <v>62</v>
      </c>
      <c r="B64" s="25" t="s">
        <v>1572</v>
      </c>
      <c r="C64" s="25" t="s">
        <v>1579</v>
      </c>
      <c r="D64" s="58">
        <v>90</v>
      </c>
      <c r="E64" s="58"/>
      <c r="F64" s="59">
        <v>90</v>
      </c>
      <c r="G64" s="59">
        <f t="shared" si="10"/>
        <v>90</v>
      </c>
      <c r="H64" s="59"/>
      <c r="I64" s="59">
        <f t="shared" si="7"/>
        <v>90</v>
      </c>
      <c r="J64" s="58"/>
      <c r="K64" s="61">
        <v>91</v>
      </c>
    </row>
    <row r="65" ht="20" customHeight="1" spans="1:11">
      <c r="A65" s="25">
        <f t="shared" si="9"/>
        <v>63</v>
      </c>
      <c r="B65" s="25" t="s">
        <v>1572</v>
      </c>
      <c r="C65" s="25" t="s">
        <v>1580</v>
      </c>
      <c r="D65" s="58">
        <v>70</v>
      </c>
      <c r="E65" s="58"/>
      <c r="F65" s="59">
        <v>70</v>
      </c>
      <c r="G65" s="59">
        <f t="shared" si="10"/>
        <v>70</v>
      </c>
      <c r="H65" s="59"/>
      <c r="I65" s="59">
        <f t="shared" si="7"/>
        <v>70</v>
      </c>
      <c r="J65" s="58"/>
      <c r="K65" s="61">
        <v>91.5</v>
      </c>
    </row>
    <row r="66" ht="20" customHeight="1" spans="1:11">
      <c r="A66" s="25">
        <f t="shared" si="9"/>
        <v>64</v>
      </c>
      <c r="B66" s="25" t="s">
        <v>1572</v>
      </c>
      <c r="C66" s="25" t="s">
        <v>1545</v>
      </c>
      <c r="D66" s="58">
        <v>90</v>
      </c>
      <c r="E66" s="58"/>
      <c r="F66" s="59">
        <v>90</v>
      </c>
      <c r="G66" s="59">
        <f t="shared" si="10"/>
        <v>90</v>
      </c>
      <c r="H66" s="59"/>
      <c r="I66" s="59">
        <f t="shared" si="7"/>
        <v>90</v>
      </c>
      <c r="J66" s="58"/>
      <c r="K66" s="61">
        <v>94.08</v>
      </c>
    </row>
    <row r="67" ht="20" customHeight="1" spans="1:11">
      <c r="A67" s="25">
        <f t="shared" si="9"/>
        <v>65</v>
      </c>
      <c r="B67" s="25" t="s">
        <v>1572</v>
      </c>
      <c r="C67" s="25" t="s">
        <v>134</v>
      </c>
      <c r="D67" s="58">
        <v>42</v>
      </c>
      <c r="E67" s="58"/>
      <c r="F67" s="59">
        <v>42</v>
      </c>
      <c r="G67" s="59">
        <f t="shared" si="10"/>
        <v>42</v>
      </c>
      <c r="H67" s="59"/>
      <c r="I67" s="59">
        <f t="shared" si="7"/>
        <v>42</v>
      </c>
      <c r="J67" s="58"/>
      <c r="K67" s="61">
        <v>53.14</v>
      </c>
    </row>
    <row r="68" ht="20" customHeight="1" spans="1:11">
      <c r="A68" s="25">
        <f t="shared" si="9"/>
        <v>66</v>
      </c>
      <c r="B68" s="25" t="s">
        <v>1572</v>
      </c>
      <c r="C68" s="25" t="s">
        <v>1567</v>
      </c>
      <c r="D68" s="58">
        <v>50</v>
      </c>
      <c r="E68" s="58"/>
      <c r="F68" s="59">
        <v>50</v>
      </c>
      <c r="G68" s="59">
        <f t="shared" si="10"/>
        <v>50</v>
      </c>
      <c r="H68" s="59"/>
      <c r="I68" s="59">
        <f t="shared" ref="I68:I99" si="11">F68-J68</f>
        <v>50</v>
      </c>
      <c r="J68" s="58"/>
      <c r="K68" s="61">
        <v>65.5</v>
      </c>
    </row>
    <row r="69" ht="20" customHeight="1" spans="1:11">
      <c r="A69" s="25">
        <f t="shared" si="9"/>
        <v>67</v>
      </c>
      <c r="B69" s="25" t="s">
        <v>1572</v>
      </c>
      <c r="C69" s="25" t="s">
        <v>1581</v>
      </c>
      <c r="D69" s="58">
        <v>10</v>
      </c>
      <c r="E69" s="58"/>
      <c r="F69" s="59">
        <v>10</v>
      </c>
      <c r="G69" s="59">
        <f t="shared" si="10"/>
        <v>10</v>
      </c>
      <c r="H69" s="59"/>
      <c r="I69" s="59">
        <f t="shared" si="11"/>
        <v>10</v>
      </c>
      <c r="J69" s="58"/>
      <c r="K69" s="61">
        <v>25</v>
      </c>
    </row>
    <row r="70" ht="20" customHeight="1" spans="1:11">
      <c r="A70" s="25">
        <f t="shared" si="9"/>
        <v>68</v>
      </c>
      <c r="B70" s="25" t="s">
        <v>1572</v>
      </c>
      <c r="C70" s="25" t="s">
        <v>1582</v>
      </c>
      <c r="D70" s="58">
        <v>1.5</v>
      </c>
      <c r="E70" s="58"/>
      <c r="F70" s="59">
        <v>1.5</v>
      </c>
      <c r="G70" s="59">
        <f t="shared" si="10"/>
        <v>1.5</v>
      </c>
      <c r="H70" s="59"/>
      <c r="I70" s="59">
        <f t="shared" si="11"/>
        <v>1.5</v>
      </c>
      <c r="J70" s="58"/>
      <c r="K70" s="61">
        <v>1.5</v>
      </c>
    </row>
    <row r="71" ht="20" customHeight="1" spans="1:11">
      <c r="A71" s="25">
        <f t="shared" si="9"/>
        <v>69</v>
      </c>
      <c r="B71" s="25" t="s">
        <v>1572</v>
      </c>
      <c r="C71" s="25" t="s">
        <v>1583</v>
      </c>
      <c r="D71" s="58">
        <v>140</v>
      </c>
      <c r="E71" s="58"/>
      <c r="F71" s="59">
        <v>140</v>
      </c>
      <c r="G71" s="59">
        <f t="shared" si="10"/>
        <v>140</v>
      </c>
      <c r="H71" s="59"/>
      <c r="I71" s="59">
        <f t="shared" si="11"/>
        <v>140</v>
      </c>
      <c r="J71" s="58"/>
      <c r="K71" s="61">
        <v>140</v>
      </c>
    </row>
    <row r="72" ht="20" customHeight="1" spans="1:11">
      <c r="A72" s="25">
        <f t="shared" si="9"/>
        <v>70</v>
      </c>
      <c r="B72" s="25" t="s">
        <v>1572</v>
      </c>
      <c r="C72" s="25" t="s">
        <v>148</v>
      </c>
      <c r="D72" s="58">
        <v>420</v>
      </c>
      <c r="E72" s="58"/>
      <c r="F72" s="59">
        <v>183.08</v>
      </c>
      <c r="G72" s="59">
        <f t="shared" si="10"/>
        <v>183.08</v>
      </c>
      <c r="H72" s="59"/>
      <c r="I72" s="59">
        <f t="shared" si="11"/>
        <v>183.08</v>
      </c>
      <c r="J72" s="58"/>
      <c r="K72" s="61">
        <v>330.42</v>
      </c>
    </row>
    <row r="73" ht="20" customHeight="1" spans="1:11">
      <c r="A73" s="25">
        <f t="shared" si="9"/>
        <v>71</v>
      </c>
      <c r="B73" s="25" t="s">
        <v>1584</v>
      </c>
      <c r="C73" s="25" t="s">
        <v>1585</v>
      </c>
      <c r="D73" s="58">
        <v>567.8</v>
      </c>
      <c r="E73" s="58"/>
      <c r="F73" s="59">
        <v>567.8</v>
      </c>
      <c r="G73" s="59">
        <f t="shared" si="10"/>
        <v>567.8</v>
      </c>
      <c r="H73" s="59">
        <v>567.8</v>
      </c>
      <c r="I73" s="59">
        <f t="shared" si="11"/>
        <v>567.8</v>
      </c>
      <c r="J73" s="58"/>
      <c r="K73" s="61">
        <v>567.8</v>
      </c>
    </row>
    <row r="74" ht="20" customHeight="1" spans="1:11">
      <c r="A74" s="25">
        <f t="shared" si="9"/>
        <v>72</v>
      </c>
      <c r="B74" s="25" t="s">
        <v>1584</v>
      </c>
      <c r="C74" s="25" t="s">
        <v>1533</v>
      </c>
      <c r="D74" s="58">
        <v>452</v>
      </c>
      <c r="E74" s="58"/>
      <c r="F74" s="59">
        <v>452</v>
      </c>
      <c r="G74" s="59">
        <f t="shared" si="10"/>
        <v>452</v>
      </c>
      <c r="H74" s="59">
        <v>452</v>
      </c>
      <c r="I74" s="59">
        <f t="shared" si="11"/>
        <v>452</v>
      </c>
      <c r="J74" s="58"/>
      <c r="K74" s="61">
        <v>454</v>
      </c>
    </row>
    <row r="75" ht="20" customHeight="1" spans="1:11">
      <c r="A75" s="25">
        <f t="shared" si="9"/>
        <v>73</v>
      </c>
      <c r="B75" s="25" t="s">
        <v>1584</v>
      </c>
      <c r="C75" s="25" t="s">
        <v>1586</v>
      </c>
      <c r="D75" s="58">
        <v>431</v>
      </c>
      <c r="E75" s="58"/>
      <c r="F75" s="59">
        <v>431</v>
      </c>
      <c r="G75" s="59">
        <f t="shared" si="10"/>
        <v>431</v>
      </c>
      <c r="H75" s="59"/>
      <c r="I75" s="59">
        <f t="shared" si="11"/>
        <v>431</v>
      </c>
      <c r="J75" s="58"/>
      <c r="K75" s="61">
        <v>473.89</v>
      </c>
    </row>
    <row r="76" ht="20" customHeight="1" spans="1:11">
      <c r="A76" s="25">
        <f t="shared" si="9"/>
        <v>74</v>
      </c>
      <c r="B76" s="25" t="s">
        <v>1584</v>
      </c>
      <c r="C76" s="25" t="s">
        <v>1587</v>
      </c>
      <c r="D76" s="58">
        <v>282</v>
      </c>
      <c r="E76" s="58"/>
      <c r="F76" s="59">
        <v>282</v>
      </c>
      <c r="G76" s="59">
        <f t="shared" si="10"/>
        <v>282</v>
      </c>
      <c r="H76" s="59"/>
      <c r="I76" s="59">
        <f t="shared" si="11"/>
        <v>282</v>
      </c>
      <c r="J76" s="58"/>
      <c r="K76" s="61">
        <v>282</v>
      </c>
    </row>
    <row r="77" ht="20" customHeight="1" spans="1:11">
      <c r="A77" s="25">
        <f t="shared" si="9"/>
        <v>75</v>
      </c>
      <c r="B77" s="25" t="s">
        <v>1584</v>
      </c>
      <c r="C77" s="25" t="s">
        <v>1588</v>
      </c>
      <c r="D77" s="58">
        <v>227</v>
      </c>
      <c r="E77" s="58"/>
      <c r="F77" s="59">
        <v>227</v>
      </c>
      <c r="G77" s="59">
        <f t="shared" si="10"/>
        <v>227</v>
      </c>
      <c r="H77" s="59"/>
      <c r="I77" s="59">
        <f t="shared" si="11"/>
        <v>227</v>
      </c>
      <c r="J77" s="58"/>
      <c r="K77" s="61">
        <v>259.245</v>
      </c>
    </row>
    <row r="78" ht="20" customHeight="1" spans="1:11">
      <c r="A78" s="25">
        <f t="shared" si="9"/>
        <v>76</v>
      </c>
      <c r="B78" s="25" t="s">
        <v>1584</v>
      </c>
      <c r="C78" s="25" t="s">
        <v>1589</v>
      </c>
      <c r="D78" s="58">
        <v>300</v>
      </c>
      <c r="E78" s="58"/>
      <c r="F78" s="59">
        <v>300</v>
      </c>
      <c r="G78" s="59">
        <f t="shared" si="10"/>
        <v>300</v>
      </c>
      <c r="H78" s="59"/>
      <c r="I78" s="59">
        <f t="shared" si="11"/>
        <v>300</v>
      </c>
      <c r="J78" s="58"/>
      <c r="K78" s="61">
        <v>300</v>
      </c>
    </row>
    <row r="79" ht="20" customHeight="1" spans="1:11">
      <c r="A79" s="25">
        <f t="shared" si="9"/>
        <v>77</v>
      </c>
      <c r="B79" s="25" t="s">
        <v>1584</v>
      </c>
      <c r="C79" s="25" t="s">
        <v>1433</v>
      </c>
      <c r="D79" s="58">
        <v>160</v>
      </c>
      <c r="E79" s="58"/>
      <c r="F79" s="59">
        <v>160</v>
      </c>
      <c r="G79" s="59">
        <f t="shared" si="10"/>
        <v>160</v>
      </c>
      <c r="H79" s="59">
        <v>160</v>
      </c>
      <c r="I79" s="59">
        <f t="shared" si="11"/>
        <v>160</v>
      </c>
      <c r="J79" s="58"/>
      <c r="K79" s="61">
        <v>160</v>
      </c>
    </row>
    <row r="80" ht="20" customHeight="1" spans="1:11">
      <c r="A80" s="25">
        <f t="shared" si="9"/>
        <v>78</v>
      </c>
      <c r="B80" s="25" t="s">
        <v>1584</v>
      </c>
      <c r="C80" s="25" t="s">
        <v>1590</v>
      </c>
      <c r="D80" s="58">
        <v>53.6</v>
      </c>
      <c r="E80" s="58"/>
      <c r="F80" s="59">
        <v>53.6</v>
      </c>
      <c r="G80" s="59">
        <f t="shared" ref="G80:G103" si="12">F80</f>
        <v>53.6</v>
      </c>
      <c r="H80" s="59"/>
      <c r="I80" s="59">
        <f t="shared" si="11"/>
        <v>53.6</v>
      </c>
      <c r="J80" s="58"/>
      <c r="K80" s="61">
        <v>53.6</v>
      </c>
    </row>
    <row r="81" ht="20" customHeight="1" spans="1:11">
      <c r="A81" s="25">
        <f t="shared" si="9"/>
        <v>79</v>
      </c>
      <c r="B81" s="25" t="s">
        <v>1584</v>
      </c>
      <c r="C81" s="25" t="s">
        <v>1591</v>
      </c>
      <c r="D81" s="58">
        <v>146.1</v>
      </c>
      <c r="E81" s="58"/>
      <c r="F81" s="59">
        <v>146.1</v>
      </c>
      <c r="G81" s="59">
        <f t="shared" si="12"/>
        <v>146.1</v>
      </c>
      <c r="H81" s="59"/>
      <c r="I81" s="59">
        <f t="shared" si="11"/>
        <v>146.1</v>
      </c>
      <c r="J81" s="58"/>
      <c r="K81" s="61">
        <v>146.1</v>
      </c>
    </row>
    <row r="82" ht="20" customHeight="1" spans="1:11">
      <c r="A82" s="25">
        <f t="shared" si="9"/>
        <v>80</v>
      </c>
      <c r="B82" s="25" t="s">
        <v>1584</v>
      </c>
      <c r="C82" s="25" t="s">
        <v>1592</v>
      </c>
      <c r="D82" s="58">
        <v>72</v>
      </c>
      <c r="E82" s="58"/>
      <c r="F82" s="59">
        <v>72</v>
      </c>
      <c r="G82" s="59">
        <f t="shared" si="12"/>
        <v>72</v>
      </c>
      <c r="H82" s="59"/>
      <c r="I82" s="59">
        <f t="shared" si="11"/>
        <v>72</v>
      </c>
      <c r="J82" s="58"/>
      <c r="K82" s="61">
        <v>85</v>
      </c>
    </row>
    <row r="83" ht="20" customHeight="1" spans="1:11">
      <c r="A83" s="25">
        <f t="shared" si="9"/>
        <v>81</v>
      </c>
      <c r="B83" s="25" t="s">
        <v>1584</v>
      </c>
      <c r="C83" s="25" t="s">
        <v>1593</v>
      </c>
      <c r="D83" s="58">
        <v>90</v>
      </c>
      <c r="E83" s="58"/>
      <c r="F83" s="59">
        <v>90</v>
      </c>
      <c r="G83" s="59">
        <f t="shared" si="12"/>
        <v>90</v>
      </c>
      <c r="H83" s="59"/>
      <c r="I83" s="59">
        <f t="shared" si="11"/>
        <v>90</v>
      </c>
      <c r="J83" s="58"/>
      <c r="K83" s="61">
        <v>90</v>
      </c>
    </row>
    <row r="84" ht="20" customHeight="1" spans="1:11">
      <c r="A84" s="25">
        <f t="shared" si="9"/>
        <v>82</v>
      </c>
      <c r="B84" s="25" t="s">
        <v>1584</v>
      </c>
      <c r="C84" s="25" t="s">
        <v>1594</v>
      </c>
      <c r="D84" s="58">
        <v>3</v>
      </c>
      <c r="E84" s="58"/>
      <c r="F84" s="59">
        <v>3</v>
      </c>
      <c r="G84" s="59">
        <f t="shared" si="12"/>
        <v>3</v>
      </c>
      <c r="H84" s="59"/>
      <c r="I84" s="59">
        <f t="shared" si="11"/>
        <v>3</v>
      </c>
      <c r="J84" s="58"/>
      <c r="K84" s="61">
        <v>3</v>
      </c>
    </row>
    <row r="85" ht="20" customHeight="1" spans="1:11">
      <c r="A85" s="25">
        <f t="shared" si="9"/>
        <v>83</v>
      </c>
      <c r="B85" s="25" t="s">
        <v>1584</v>
      </c>
      <c r="C85" s="25" t="s">
        <v>1595</v>
      </c>
      <c r="D85" s="58">
        <v>5</v>
      </c>
      <c r="E85" s="58"/>
      <c r="F85" s="59">
        <v>5</v>
      </c>
      <c r="G85" s="59">
        <f t="shared" si="12"/>
        <v>5</v>
      </c>
      <c r="H85" s="59"/>
      <c r="I85" s="59">
        <f t="shared" si="11"/>
        <v>5</v>
      </c>
      <c r="J85" s="58"/>
      <c r="K85" s="61">
        <v>5</v>
      </c>
    </row>
    <row r="86" ht="20" customHeight="1" spans="1:11">
      <c r="A86" s="25">
        <f t="shared" si="9"/>
        <v>84</v>
      </c>
      <c r="B86" s="25" t="s">
        <v>1584</v>
      </c>
      <c r="C86" s="25" t="s">
        <v>1596</v>
      </c>
      <c r="D86" s="58">
        <v>5</v>
      </c>
      <c r="E86" s="58"/>
      <c r="F86" s="59">
        <v>5</v>
      </c>
      <c r="G86" s="59">
        <f t="shared" si="12"/>
        <v>5</v>
      </c>
      <c r="H86" s="59"/>
      <c r="I86" s="59">
        <f t="shared" si="11"/>
        <v>5</v>
      </c>
      <c r="J86" s="58"/>
      <c r="K86" s="61">
        <v>5</v>
      </c>
    </row>
    <row r="87" ht="20" customHeight="1" spans="1:11">
      <c r="A87" s="25">
        <f t="shared" si="9"/>
        <v>85</v>
      </c>
      <c r="B87" s="25" t="s">
        <v>1584</v>
      </c>
      <c r="C87" s="25" t="s">
        <v>1597</v>
      </c>
      <c r="D87" s="58">
        <v>2</v>
      </c>
      <c r="E87" s="58"/>
      <c r="F87" s="59">
        <v>2</v>
      </c>
      <c r="G87" s="59">
        <f t="shared" si="12"/>
        <v>2</v>
      </c>
      <c r="H87" s="59"/>
      <c r="I87" s="59">
        <f t="shared" si="11"/>
        <v>2</v>
      </c>
      <c r="J87" s="58"/>
      <c r="K87" s="61">
        <v>2</v>
      </c>
    </row>
    <row r="88" ht="20" customHeight="1" spans="1:11">
      <c r="A88" s="25">
        <f t="shared" si="9"/>
        <v>86</v>
      </c>
      <c r="B88" s="25" t="s">
        <v>1598</v>
      </c>
      <c r="C88" s="25" t="s">
        <v>1599</v>
      </c>
      <c r="D88" s="58">
        <v>110</v>
      </c>
      <c r="E88" s="58"/>
      <c r="F88" s="59">
        <v>110</v>
      </c>
      <c r="G88" s="59">
        <f t="shared" si="12"/>
        <v>110</v>
      </c>
      <c r="H88" s="59"/>
      <c r="I88" s="59">
        <f t="shared" si="11"/>
        <v>110</v>
      </c>
      <c r="J88" s="58"/>
      <c r="K88" s="61" t="s">
        <v>1600</v>
      </c>
    </row>
    <row r="89" ht="20" customHeight="1" spans="1:11">
      <c r="A89" s="25">
        <f t="shared" si="9"/>
        <v>87</v>
      </c>
      <c r="B89" s="25" t="s">
        <v>1598</v>
      </c>
      <c r="C89" s="25" t="s">
        <v>1601</v>
      </c>
      <c r="D89" s="58">
        <v>231</v>
      </c>
      <c r="E89" s="58"/>
      <c r="F89" s="59">
        <v>231</v>
      </c>
      <c r="G89" s="59">
        <f t="shared" si="12"/>
        <v>231</v>
      </c>
      <c r="H89" s="59"/>
      <c r="I89" s="59">
        <f t="shared" si="11"/>
        <v>231</v>
      </c>
      <c r="J89" s="58"/>
      <c r="K89" s="61" t="s">
        <v>1602</v>
      </c>
    </row>
    <row r="90" ht="20" customHeight="1" spans="1:11">
      <c r="A90" s="25">
        <f t="shared" si="9"/>
        <v>88</v>
      </c>
      <c r="B90" s="25" t="s">
        <v>1598</v>
      </c>
      <c r="C90" s="25" t="s">
        <v>1603</v>
      </c>
      <c r="D90" s="58">
        <v>594</v>
      </c>
      <c r="E90" s="58"/>
      <c r="F90" s="59">
        <v>384</v>
      </c>
      <c r="G90" s="59">
        <f t="shared" si="12"/>
        <v>384</v>
      </c>
      <c r="H90" s="59">
        <v>384</v>
      </c>
      <c r="I90" s="59">
        <f t="shared" si="11"/>
        <v>384</v>
      </c>
      <c r="J90" s="58"/>
      <c r="K90" s="61" t="s">
        <v>1604</v>
      </c>
    </row>
    <row r="91" ht="20" customHeight="1" spans="1:11">
      <c r="A91" s="25">
        <f t="shared" si="9"/>
        <v>89</v>
      </c>
      <c r="B91" s="25" t="s">
        <v>1598</v>
      </c>
      <c r="C91" s="25" t="s">
        <v>1605</v>
      </c>
      <c r="D91" s="58">
        <v>200</v>
      </c>
      <c r="E91" s="58"/>
      <c r="F91" s="59">
        <v>120</v>
      </c>
      <c r="G91" s="59">
        <f t="shared" si="12"/>
        <v>120</v>
      </c>
      <c r="H91" s="59"/>
      <c r="I91" s="59">
        <f t="shared" si="11"/>
        <v>120</v>
      </c>
      <c r="J91" s="58"/>
      <c r="K91" s="61" t="s">
        <v>1606</v>
      </c>
    </row>
    <row r="92" ht="20" customHeight="1" spans="1:11">
      <c r="A92" s="25">
        <f t="shared" si="9"/>
        <v>90</v>
      </c>
      <c r="B92" s="25" t="s">
        <v>1598</v>
      </c>
      <c r="C92" s="25" t="s">
        <v>1607</v>
      </c>
      <c r="D92" s="58">
        <v>257</v>
      </c>
      <c r="E92" s="58"/>
      <c r="F92" s="59">
        <v>257</v>
      </c>
      <c r="G92" s="59">
        <f t="shared" si="12"/>
        <v>257</v>
      </c>
      <c r="H92" s="59"/>
      <c r="I92" s="59">
        <f t="shared" si="11"/>
        <v>257</v>
      </c>
      <c r="J92" s="58"/>
      <c r="K92" s="61" t="s">
        <v>1608</v>
      </c>
    </row>
    <row r="93" ht="20" customHeight="1" spans="1:11">
      <c r="A93" s="25">
        <f t="shared" si="9"/>
        <v>91</v>
      </c>
      <c r="B93" s="25" t="s">
        <v>1598</v>
      </c>
      <c r="C93" s="25" t="s">
        <v>1609</v>
      </c>
      <c r="D93" s="58">
        <v>152</v>
      </c>
      <c r="E93" s="58"/>
      <c r="F93" s="59">
        <v>152</v>
      </c>
      <c r="G93" s="59">
        <f t="shared" si="12"/>
        <v>152</v>
      </c>
      <c r="H93" s="59"/>
      <c r="I93" s="59">
        <f t="shared" si="11"/>
        <v>152</v>
      </c>
      <c r="J93" s="58"/>
      <c r="K93" s="61" t="s">
        <v>1610</v>
      </c>
    </row>
    <row r="94" ht="20" customHeight="1" spans="1:11">
      <c r="A94" s="25">
        <f t="shared" si="9"/>
        <v>92</v>
      </c>
      <c r="B94" s="25" t="s">
        <v>1598</v>
      </c>
      <c r="C94" s="25" t="s">
        <v>1611</v>
      </c>
      <c r="D94" s="58">
        <v>153</v>
      </c>
      <c r="E94" s="58"/>
      <c r="F94" s="59">
        <v>153</v>
      </c>
      <c r="G94" s="59">
        <f t="shared" si="12"/>
        <v>153</v>
      </c>
      <c r="H94" s="59"/>
      <c r="I94" s="59">
        <f t="shared" si="11"/>
        <v>153</v>
      </c>
      <c r="J94" s="58"/>
      <c r="K94" s="61" t="s">
        <v>1612</v>
      </c>
    </row>
    <row r="95" ht="20" customHeight="1" spans="1:11">
      <c r="A95" s="25">
        <f t="shared" si="9"/>
        <v>93</v>
      </c>
      <c r="B95" s="25" t="s">
        <v>1598</v>
      </c>
      <c r="C95" s="25" t="s">
        <v>1542</v>
      </c>
      <c r="D95" s="58">
        <v>150</v>
      </c>
      <c r="E95" s="58"/>
      <c r="F95" s="59">
        <v>150</v>
      </c>
      <c r="G95" s="59">
        <f t="shared" si="12"/>
        <v>150</v>
      </c>
      <c r="H95" s="59"/>
      <c r="I95" s="59">
        <f t="shared" si="11"/>
        <v>150</v>
      </c>
      <c r="J95" s="58"/>
      <c r="K95" s="61" t="s">
        <v>1613</v>
      </c>
    </row>
    <row r="96" ht="20" customHeight="1" spans="1:11">
      <c r="A96" s="25">
        <f t="shared" si="9"/>
        <v>94</v>
      </c>
      <c r="B96" s="25" t="s">
        <v>1598</v>
      </c>
      <c r="C96" s="25" t="s">
        <v>1614</v>
      </c>
      <c r="D96" s="58">
        <v>205</v>
      </c>
      <c r="E96" s="58"/>
      <c r="F96" s="59">
        <v>205</v>
      </c>
      <c r="G96" s="59">
        <f t="shared" si="12"/>
        <v>205</v>
      </c>
      <c r="H96" s="59"/>
      <c r="I96" s="59">
        <f t="shared" si="11"/>
        <v>205</v>
      </c>
      <c r="J96" s="58"/>
      <c r="K96" s="61" t="s">
        <v>1615</v>
      </c>
    </row>
    <row r="97" ht="20" customHeight="1" spans="1:11">
      <c r="A97" s="25">
        <f t="shared" si="9"/>
        <v>95</v>
      </c>
      <c r="B97" s="25" t="s">
        <v>1598</v>
      </c>
      <c r="C97" s="25" t="s">
        <v>51</v>
      </c>
      <c r="D97" s="58">
        <v>396</v>
      </c>
      <c r="E97" s="58"/>
      <c r="F97" s="59">
        <v>396</v>
      </c>
      <c r="G97" s="59">
        <f t="shared" si="12"/>
        <v>396</v>
      </c>
      <c r="H97" s="59"/>
      <c r="I97" s="59">
        <f t="shared" si="11"/>
        <v>396</v>
      </c>
      <c r="J97" s="58"/>
      <c r="K97" s="61" t="s">
        <v>1616</v>
      </c>
    </row>
    <row r="98" ht="20" customHeight="1" spans="1:11">
      <c r="A98" s="25">
        <f t="shared" si="9"/>
        <v>96</v>
      </c>
      <c r="B98" s="25" t="s">
        <v>1598</v>
      </c>
      <c r="C98" s="25" t="s">
        <v>1545</v>
      </c>
      <c r="D98" s="58">
        <v>223</v>
      </c>
      <c r="E98" s="58"/>
      <c r="F98" s="59">
        <v>223</v>
      </c>
      <c r="G98" s="59">
        <f t="shared" si="12"/>
        <v>223</v>
      </c>
      <c r="H98" s="59"/>
      <c r="I98" s="59">
        <f t="shared" si="11"/>
        <v>223</v>
      </c>
      <c r="J98" s="58"/>
      <c r="K98" s="61" t="s">
        <v>1617</v>
      </c>
    </row>
    <row r="99" ht="20" customHeight="1" spans="1:11">
      <c r="A99" s="25">
        <f t="shared" si="9"/>
        <v>97</v>
      </c>
      <c r="B99" s="25" t="s">
        <v>1598</v>
      </c>
      <c r="C99" s="25" t="s">
        <v>1618</v>
      </c>
      <c r="D99" s="58">
        <v>94</v>
      </c>
      <c r="E99" s="58"/>
      <c r="F99" s="59">
        <v>94</v>
      </c>
      <c r="G99" s="59">
        <f t="shared" si="12"/>
        <v>94</v>
      </c>
      <c r="H99" s="59"/>
      <c r="I99" s="59">
        <f t="shared" si="11"/>
        <v>94</v>
      </c>
      <c r="J99" s="58"/>
      <c r="K99" s="61" t="s">
        <v>1619</v>
      </c>
    </row>
    <row r="100" ht="20" customHeight="1" spans="1:11">
      <c r="A100" s="25">
        <f t="shared" si="9"/>
        <v>98</v>
      </c>
      <c r="B100" s="25" t="s">
        <v>1598</v>
      </c>
      <c r="C100" s="25" t="s">
        <v>1620</v>
      </c>
      <c r="D100" s="58">
        <v>234</v>
      </c>
      <c r="E100" s="58"/>
      <c r="F100" s="59">
        <v>234</v>
      </c>
      <c r="G100" s="59">
        <f t="shared" si="12"/>
        <v>234</v>
      </c>
      <c r="H100" s="59"/>
      <c r="I100" s="59">
        <f t="shared" ref="I100:I131" si="13">F100-J100</f>
        <v>234</v>
      </c>
      <c r="J100" s="58"/>
      <c r="K100" s="61" t="s">
        <v>1621</v>
      </c>
    </row>
    <row r="101" ht="20" customHeight="1" spans="1:11">
      <c r="A101" s="25">
        <f t="shared" si="9"/>
        <v>99</v>
      </c>
      <c r="B101" s="25" t="s">
        <v>1598</v>
      </c>
      <c r="C101" s="25" t="s">
        <v>1622</v>
      </c>
      <c r="D101" s="58">
        <v>46</v>
      </c>
      <c r="E101" s="58"/>
      <c r="F101" s="59">
        <v>46</v>
      </c>
      <c r="G101" s="59">
        <f t="shared" si="12"/>
        <v>46</v>
      </c>
      <c r="H101" s="59"/>
      <c r="I101" s="59">
        <f t="shared" si="13"/>
        <v>46</v>
      </c>
      <c r="J101" s="58"/>
      <c r="K101" s="61" t="s">
        <v>1623</v>
      </c>
    </row>
    <row r="102" ht="20" customHeight="1" spans="1:11">
      <c r="A102" s="25">
        <f t="shared" si="9"/>
        <v>100</v>
      </c>
      <c r="B102" s="25" t="s">
        <v>1598</v>
      </c>
      <c r="C102" s="25" t="s">
        <v>1624</v>
      </c>
      <c r="D102" s="58">
        <v>43</v>
      </c>
      <c r="E102" s="58"/>
      <c r="F102" s="59">
        <v>33</v>
      </c>
      <c r="G102" s="59">
        <f t="shared" si="12"/>
        <v>33</v>
      </c>
      <c r="H102" s="59"/>
      <c r="I102" s="59">
        <f t="shared" si="13"/>
        <v>33</v>
      </c>
      <c r="J102" s="58"/>
      <c r="K102" s="61" t="s">
        <v>1625</v>
      </c>
    </row>
    <row r="103" ht="20" customHeight="1" spans="1:11">
      <c r="A103" s="25">
        <f t="shared" si="9"/>
        <v>101</v>
      </c>
      <c r="B103" s="25" t="s">
        <v>1598</v>
      </c>
      <c r="C103" s="25" t="s">
        <v>1626</v>
      </c>
      <c r="D103" s="58">
        <v>5</v>
      </c>
      <c r="E103" s="58"/>
      <c r="F103" s="59">
        <v>5</v>
      </c>
      <c r="G103" s="59">
        <f t="shared" si="12"/>
        <v>5</v>
      </c>
      <c r="H103" s="59"/>
      <c r="I103" s="59">
        <f t="shared" si="13"/>
        <v>5</v>
      </c>
      <c r="J103" s="58"/>
      <c r="K103" s="61" t="s">
        <v>1627</v>
      </c>
    </row>
    <row r="104" ht="20" customHeight="1" spans="1:11">
      <c r="A104" s="25">
        <f t="shared" si="9"/>
        <v>102</v>
      </c>
      <c r="B104" s="25" t="s">
        <v>1598</v>
      </c>
      <c r="C104" s="25" t="s">
        <v>1628</v>
      </c>
      <c r="D104" s="62">
        <v>2</v>
      </c>
      <c r="E104" s="58"/>
      <c r="F104" s="59">
        <v>2</v>
      </c>
      <c r="G104" s="59">
        <f t="shared" ref="G104:G108" si="14">F104</f>
        <v>2</v>
      </c>
      <c r="H104" s="59"/>
      <c r="I104" s="59">
        <f t="shared" si="13"/>
        <v>2</v>
      </c>
      <c r="J104" s="58"/>
      <c r="K104" s="61" t="s">
        <v>1629</v>
      </c>
    </row>
    <row r="105" ht="20" customHeight="1" spans="1:11">
      <c r="A105" s="25">
        <f t="shared" si="9"/>
        <v>103</v>
      </c>
      <c r="B105" s="25" t="s">
        <v>1598</v>
      </c>
      <c r="C105" s="25" t="s">
        <v>1630</v>
      </c>
      <c r="D105" s="62">
        <v>1</v>
      </c>
      <c r="E105" s="58"/>
      <c r="F105" s="59">
        <v>1</v>
      </c>
      <c r="G105" s="59">
        <f t="shared" si="14"/>
        <v>1</v>
      </c>
      <c r="H105" s="59"/>
      <c r="I105" s="59">
        <f t="shared" si="13"/>
        <v>1</v>
      </c>
      <c r="J105" s="58"/>
      <c r="K105" s="61" t="s">
        <v>1631</v>
      </c>
    </row>
    <row r="106" ht="20" customHeight="1" spans="1:11">
      <c r="A106" s="25">
        <f t="shared" si="9"/>
        <v>104</v>
      </c>
      <c r="B106" s="25" t="s">
        <v>1598</v>
      </c>
      <c r="C106" s="25" t="s">
        <v>1632</v>
      </c>
      <c r="D106" s="58">
        <v>6</v>
      </c>
      <c r="E106" s="58"/>
      <c r="F106" s="59">
        <v>6</v>
      </c>
      <c r="G106" s="59">
        <f t="shared" si="14"/>
        <v>6</v>
      </c>
      <c r="H106" s="59"/>
      <c r="I106" s="59">
        <f t="shared" si="13"/>
        <v>6</v>
      </c>
      <c r="J106" s="58"/>
      <c r="K106" s="61" t="s">
        <v>1633</v>
      </c>
    </row>
    <row r="107" ht="20" customHeight="1" spans="1:11">
      <c r="A107" s="25">
        <f t="shared" si="9"/>
        <v>105</v>
      </c>
      <c r="B107" s="25" t="s">
        <v>1598</v>
      </c>
      <c r="C107" s="25" t="s">
        <v>1634</v>
      </c>
      <c r="D107" s="58">
        <v>3</v>
      </c>
      <c r="E107" s="58"/>
      <c r="F107" s="59">
        <v>3</v>
      </c>
      <c r="G107" s="59">
        <f t="shared" si="14"/>
        <v>3</v>
      </c>
      <c r="H107" s="59"/>
      <c r="I107" s="59">
        <f t="shared" si="13"/>
        <v>3</v>
      </c>
      <c r="J107" s="58"/>
      <c r="K107" s="61" t="s">
        <v>1635</v>
      </c>
    </row>
    <row r="108" ht="20" customHeight="1" spans="1:11">
      <c r="A108" s="25">
        <f t="shared" si="9"/>
        <v>106</v>
      </c>
      <c r="B108" s="25" t="s">
        <v>1598</v>
      </c>
      <c r="C108" s="25" t="s">
        <v>1636</v>
      </c>
      <c r="D108" s="58">
        <v>92</v>
      </c>
      <c r="E108" s="58"/>
      <c r="F108" s="59">
        <v>42</v>
      </c>
      <c r="G108" s="59">
        <f t="shared" si="14"/>
        <v>42</v>
      </c>
      <c r="H108" s="59"/>
      <c r="I108" s="59">
        <f t="shared" si="13"/>
        <v>42</v>
      </c>
      <c r="J108" s="58"/>
      <c r="K108" s="61" t="s">
        <v>1637</v>
      </c>
    </row>
    <row r="109" ht="20" customHeight="1" spans="1:11">
      <c r="A109" s="25">
        <f t="shared" si="9"/>
        <v>107</v>
      </c>
      <c r="B109" s="25" t="s">
        <v>1598</v>
      </c>
      <c r="C109" s="25" t="s">
        <v>1571</v>
      </c>
      <c r="D109" s="58">
        <v>116</v>
      </c>
      <c r="E109" s="58"/>
      <c r="F109" s="59">
        <v>12.73</v>
      </c>
      <c r="G109" s="59">
        <v>12.73</v>
      </c>
      <c r="H109" s="59"/>
      <c r="I109" s="59">
        <f t="shared" si="13"/>
        <v>12.73</v>
      </c>
      <c r="J109" s="58"/>
      <c r="K109" s="61">
        <v>116.8</v>
      </c>
    </row>
    <row r="110" ht="20" customHeight="1" spans="1:11">
      <c r="A110" s="25">
        <f t="shared" si="9"/>
        <v>108</v>
      </c>
      <c r="B110" s="25" t="s">
        <v>1638</v>
      </c>
      <c r="C110" s="25" t="s">
        <v>1639</v>
      </c>
      <c r="D110" s="58">
        <v>926.12</v>
      </c>
      <c r="E110" s="58"/>
      <c r="F110" s="59">
        <v>926.12</v>
      </c>
      <c r="G110" s="59">
        <f t="shared" ref="G109:G124" si="15">F110</f>
        <v>926.12</v>
      </c>
      <c r="H110" s="59">
        <v>926.12</v>
      </c>
      <c r="I110" s="59">
        <f t="shared" si="13"/>
        <v>926.12</v>
      </c>
      <c r="J110" s="58"/>
      <c r="K110" s="61" t="s">
        <v>1640</v>
      </c>
    </row>
    <row r="111" ht="20" customHeight="1" spans="1:11">
      <c r="A111" s="25">
        <f t="shared" si="9"/>
        <v>109</v>
      </c>
      <c r="B111" s="25" t="s">
        <v>1638</v>
      </c>
      <c r="C111" s="25" t="s">
        <v>1641</v>
      </c>
      <c r="D111" s="58">
        <v>134.07</v>
      </c>
      <c r="E111" s="58"/>
      <c r="F111" s="59">
        <v>134.07</v>
      </c>
      <c r="G111" s="59">
        <f t="shared" si="15"/>
        <v>134.07</v>
      </c>
      <c r="H111" s="59"/>
      <c r="I111" s="59">
        <f t="shared" si="13"/>
        <v>134.07</v>
      </c>
      <c r="J111" s="58"/>
      <c r="K111" s="61" t="s">
        <v>1642</v>
      </c>
    </row>
    <row r="112" ht="20" customHeight="1" spans="1:11">
      <c r="A112" s="25">
        <f t="shared" si="9"/>
        <v>110</v>
      </c>
      <c r="B112" s="25" t="s">
        <v>1638</v>
      </c>
      <c r="C112" s="25" t="s">
        <v>1643</v>
      </c>
      <c r="D112" s="58">
        <v>224</v>
      </c>
      <c r="E112" s="58"/>
      <c r="F112" s="59">
        <v>224</v>
      </c>
      <c r="G112" s="59">
        <f t="shared" si="15"/>
        <v>224</v>
      </c>
      <c r="H112" s="59"/>
      <c r="I112" s="59">
        <f t="shared" si="13"/>
        <v>224</v>
      </c>
      <c r="J112" s="58"/>
      <c r="K112" s="61" t="s">
        <v>1644</v>
      </c>
    </row>
    <row r="113" ht="20" customHeight="1" spans="1:11">
      <c r="A113" s="25">
        <f t="shared" si="9"/>
        <v>111</v>
      </c>
      <c r="B113" s="25" t="s">
        <v>1638</v>
      </c>
      <c r="C113" s="25" t="s">
        <v>1534</v>
      </c>
      <c r="D113" s="58">
        <v>171.12</v>
      </c>
      <c r="E113" s="58"/>
      <c r="F113" s="59">
        <v>171.12</v>
      </c>
      <c r="G113" s="59">
        <f t="shared" si="15"/>
        <v>171.12</v>
      </c>
      <c r="H113" s="59"/>
      <c r="I113" s="59">
        <f t="shared" si="13"/>
        <v>171.12</v>
      </c>
      <c r="J113" s="58"/>
      <c r="K113" s="61" t="s">
        <v>1645</v>
      </c>
    </row>
    <row r="114" ht="20" customHeight="1" spans="1:11">
      <c r="A114" s="25">
        <f t="shared" si="9"/>
        <v>112</v>
      </c>
      <c r="B114" s="25" t="s">
        <v>1638</v>
      </c>
      <c r="C114" s="25" t="s">
        <v>1646</v>
      </c>
      <c r="D114" s="58">
        <v>171.97</v>
      </c>
      <c r="E114" s="58"/>
      <c r="F114" s="59">
        <v>171.97</v>
      </c>
      <c r="G114" s="59">
        <f t="shared" si="15"/>
        <v>171.97</v>
      </c>
      <c r="H114" s="59"/>
      <c r="I114" s="59">
        <f t="shared" si="13"/>
        <v>171.97</v>
      </c>
      <c r="J114" s="58"/>
      <c r="K114" s="61" t="s">
        <v>1647</v>
      </c>
    </row>
    <row r="115" ht="20" customHeight="1" spans="1:11">
      <c r="A115" s="25">
        <f t="shared" si="9"/>
        <v>113</v>
      </c>
      <c r="B115" s="25" t="s">
        <v>1638</v>
      </c>
      <c r="C115" s="25" t="s">
        <v>1539</v>
      </c>
      <c r="D115" s="58">
        <v>152.7</v>
      </c>
      <c r="E115" s="58"/>
      <c r="F115" s="59">
        <v>152.7</v>
      </c>
      <c r="G115" s="59">
        <f t="shared" si="15"/>
        <v>152.7</v>
      </c>
      <c r="H115" s="59"/>
      <c r="I115" s="59">
        <f t="shared" si="13"/>
        <v>152.7</v>
      </c>
      <c r="J115" s="58"/>
      <c r="K115" s="61" t="s">
        <v>1648</v>
      </c>
    </row>
    <row r="116" ht="20" customHeight="1" spans="1:11">
      <c r="A116" s="25">
        <f t="shared" si="9"/>
        <v>114</v>
      </c>
      <c r="B116" s="25" t="s">
        <v>1638</v>
      </c>
      <c r="C116" s="25" t="s">
        <v>1590</v>
      </c>
      <c r="D116" s="58">
        <v>451.82</v>
      </c>
      <c r="E116" s="58"/>
      <c r="F116" s="59">
        <v>451.82</v>
      </c>
      <c r="G116" s="59">
        <f t="shared" si="15"/>
        <v>451.82</v>
      </c>
      <c r="H116" s="59">
        <v>451.82</v>
      </c>
      <c r="I116" s="59">
        <f t="shared" si="13"/>
        <v>451.82</v>
      </c>
      <c r="J116" s="58"/>
      <c r="K116" s="61" t="s">
        <v>1649</v>
      </c>
    </row>
    <row r="117" ht="20" customHeight="1" spans="1:11">
      <c r="A117" s="25">
        <f t="shared" si="9"/>
        <v>115</v>
      </c>
      <c r="B117" s="25" t="s">
        <v>1638</v>
      </c>
      <c r="C117" s="25" t="s">
        <v>1525</v>
      </c>
      <c r="D117" s="58">
        <v>587.22</v>
      </c>
      <c r="E117" s="58"/>
      <c r="F117" s="59">
        <v>587.22</v>
      </c>
      <c r="G117" s="59">
        <f t="shared" si="15"/>
        <v>587.22</v>
      </c>
      <c r="H117" s="59">
        <v>587.22</v>
      </c>
      <c r="I117" s="59">
        <f t="shared" si="13"/>
        <v>587.22</v>
      </c>
      <c r="J117" s="58"/>
      <c r="K117" s="61" t="s">
        <v>1650</v>
      </c>
    </row>
    <row r="118" ht="20" customHeight="1" spans="1:11">
      <c r="A118" s="25">
        <f t="shared" ref="A118:A181" si="16">ROW()-2</f>
        <v>116</v>
      </c>
      <c r="B118" s="25" t="s">
        <v>1638</v>
      </c>
      <c r="C118" s="25" t="s">
        <v>1354</v>
      </c>
      <c r="D118" s="58">
        <v>74.6</v>
      </c>
      <c r="E118" s="58"/>
      <c r="F118" s="59">
        <v>74.6</v>
      </c>
      <c r="G118" s="59">
        <f t="shared" si="15"/>
        <v>74.6</v>
      </c>
      <c r="H118" s="59"/>
      <c r="I118" s="59">
        <f t="shared" si="13"/>
        <v>74.6</v>
      </c>
      <c r="J118" s="58"/>
      <c r="K118" s="61" t="s">
        <v>1651</v>
      </c>
    </row>
    <row r="119" ht="20" customHeight="1" spans="1:11">
      <c r="A119" s="25">
        <f t="shared" si="16"/>
        <v>117</v>
      </c>
      <c r="B119" s="25" t="s">
        <v>1638</v>
      </c>
      <c r="C119" s="25" t="s">
        <v>1652</v>
      </c>
      <c r="D119" s="58">
        <v>31</v>
      </c>
      <c r="E119" s="58"/>
      <c r="F119" s="59">
        <v>31</v>
      </c>
      <c r="G119" s="59">
        <f t="shared" si="15"/>
        <v>31</v>
      </c>
      <c r="H119" s="59"/>
      <c r="I119" s="59">
        <f t="shared" si="13"/>
        <v>31</v>
      </c>
      <c r="J119" s="58"/>
      <c r="K119" s="61" t="s">
        <v>1653</v>
      </c>
    </row>
    <row r="120" ht="30" customHeight="1" spans="1:11">
      <c r="A120" s="25">
        <f t="shared" si="16"/>
        <v>118</v>
      </c>
      <c r="B120" s="25" t="s">
        <v>1638</v>
      </c>
      <c r="C120" s="25" t="s">
        <v>1654</v>
      </c>
      <c r="D120" s="58">
        <v>510</v>
      </c>
      <c r="E120" s="58"/>
      <c r="F120" s="59">
        <v>510</v>
      </c>
      <c r="G120" s="59">
        <f t="shared" si="15"/>
        <v>510</v>
      </c>
      <c r="H120" s="59"/>
      <c r="I120" s="59">
        <f t="shared" si="13"/>
        <v>510</v>
      </c>
      <c r="J120" s="58"/>
      <c r="K120" s="61" t="s">
        <v>1655</v>
      </c>
    </row>
    <row r="121" ht="20" customHeight="1" spans="1:11">
      <c r="A121" s="25">
        <f t="shared" si="16"/>
        <v>119</v>
      </c>
      <c r="B121" s="25" t="s">
        <v>1656</v>
      </c>
      <c r="C121" s="25" t="s">
        <v>1657</v>
      </c>
      <c r="D121" s="58">
        <v>340</v>
      </c>
      <c r="E121" s="58"/>
      <c r="F121" s="59">
        <v>340</v>
      </c>
      <c r="G121" s="59">
        <f t="shared" si="15"/>
        <v>340</v>
      </c>
      <c r="H121" s="59"/>
      <c r="I121" s="59">
        <f t="shared" si="13"/>
        <v>340</v>
      </c>
      <c r="J121" s="58"/>
      <c r="K121" s="61" t="s">
        <v>1658</v>
      </c>
    </row>
    <row r="122" ht="20" customHeight="1" spans="1:11">
      <c r="A122" s="25">
        <f t="shared" si="16"/>
        <v>120</v>
      </c>
      <c r="B122" s="25" t="s">
        <v>1656</v>
      </c>
      <c r="C122" s="25" t="s">
        <v>1659</v>
      </c>
      <c r="D122" s="58">
        <v>490</v>
      </c>
      <c r="E122" s="58"/>
      <c r="F122" s="59">
        <v>490</v>
      </c>
      <c r="G122" s="59">
        <f t="shared" si="15"/>
        <v>490</v>
      </c>
      <c r="H122" s="59">
        <v>490</v>
      </c>
      <c r="I122" s="59">
        <f t="shared" si="13"/>
        <v>490</v>
      </c>
      <c r="J122" s="58"/>
      <c r="K122" s="61" t="s">
        <v>1660</v>
      </c>
    </row>
    <row r="123" ht="20" customHeight="1" spans="1:11">
      <c r="A123" s="25">
        <f t="shared" si="16"/>
        <v>121</v>
      </c>
      <c r="B123" s="25" t="s">
        <v>1656</v>
      </c>
      <c r="C123" s="25" t="s">
        <v>1661</v>
      </c>
      <c r="D123" s="58">
        <v>463</v>
      </c>
      <c r="E123" s="58"/>
      <c r="F123" s="59">
        <v>463</v>
      </c>
      <c r="G123" s="59">
        <f t="shared" si="15"/>
        <v>463</v>
      </c>
      <c r="H123" s="59">
        <v>463</v>
      </c>
      <c r="I123" s="59">
        <f t="shared" si="13"/>
        <v>463</v>
      </c>
      <c r="J123" s="58"/>
      <c r="K123" s="61" t="s">
        <v>1662</v>
      </c>
    </row>
    <row r="124" ht="20" customHeight="1" spans="1:11">
      <c r="A124" s="25">
        <f t="shared" si="16"/>
        <v>122</v>
      </c>
      <c r="B124" s="25" t="s">
        <v>1656</v>
      </c>
      <c r="C124" s="25" t="s">
        <v>1593</v>
      </c>
      <c r="D124" s="58">
        <v>198</v>
      </c>
      <c r="E124" s="58"/>
      <c r="F124" s="59">
        <v>198</v>
      </c>
      <c r="G124" s="59">
        <f t="shared" si="15"/>
        <v>198</v>
      </c>
      <c r="H124" s="59"/>
      <c r="I124" s="59">
        <f t="shared" si="13"/>
        <v>198</v>
      </c>
      <c r="J124" s="58"/>
      <c r="K124" s="61" t="s">
        <v>1663</v>
      </c>
    </row>
    <row r="125" ht="20" customHeight="1" spans="1:11">
      <c r="A125" s="25">
        <f t="shared" si="16"/>
        <v>123</v>
      </c>
      <c r="B125" s="25" t="s">
        <v>1656</v>
      </c>
      <c r="C125" s="32" t="s">
        <v>1664</v>
      </c>
      <c r="D125" s="58">
        <v>200</v>
      </c>
      <c r="E125" s="58"/>
      <c r="F125" s="59">
        <v>200</v>
      </c>
      <c r="G125" s="59">
        <f t="shared" ref="G125:G161" si="17">F125</f>
        <v>200</v>
      </c>
      <c r="H125" s="59"/>
      <c r="I125" s="59">
        <f t="shared" si="13"/>
        <v>200</v>
      </c>
      <c r="J125" s="58"/>
      <c r="K125" s="61" t="s">
        <v>1665</v>
      </c>
    </row>
    <row r="126" ht="20" customHeight="1" spans="1:11">
      <c r="A126" s="25">
        <f t="shared" si="16"/>
        <v>124</v>
      </c>
      <c r="B126" s="25" t="s">
        <v>1656</v>
      </c>
      <c r="C126" s="25" t="s">
        <v>1666</v>
      </c>
      <c r="D126" s="58">
        <v>178</v>
      </c>
      <c r="E126" s="58"/>
      <c r="F126" s="59">
        <v>178</v>
      </c>
      <c r="G126" s="59">
        <f t="shared" si="17"/>
        <v>178</v>
      </c>
      <c r="H126" s="59"/>
      <c r="I126" s="59">
        <f t="shared" si="13"/>
        <v>178</v>
      </c>
      <c r="J126" s="58"/>
      <c r="K126" s="61" t="s">
        <v>1667</v>
      </c>
    </row>
    <row r="127" ht="20" customHeight="1" spans="1:11">
      <c r="A127" s="25">
        <f t="shared" si="16"/>
        <v>125</v>
      </c>
      <c r="B127" s="25" t="s">
        <v>1656</v>
      </c>
      <c r="C127" s="25" t="s">
        <v>1585</v>
      </c>
      <c r="D127" s="58">
        <v>142</v>
      </c>
      <c r="E127" s="58"/>
      <c r="F127" s="59">
        <v>142</v>
      </c>
      <c r="G127" s="59">
        <f t="shared" si="17"/>
        <v>142</v>
      </c>
      <c r="H127" s="59"/>
      <c r="I127" s="59">
        <f t="shared" si="13"/>
        <v>142</v>
      </c>
      <c r="J127" s="58"/>
      <c r="K127" s="61" t="s">
        <v>1668</v>
      </c>
    </row>
    <row r="128" ht="20" customHeight="1" spans="1:11">
      <c r="A128" s="25">
        <f t="shared" si="16"/>
        <v>126</v>
      </c>
      <c r="B128" s="25" t="s">
        <v>1656</v>
      </c>
      <c r="C128" s="25" t="s">
        <v>1669</v>
      </c>
      <c r="D128" s="58">
        <v>284</v>
      </c>
      <c r="E128" s="58"/>
      <c r="F128" s="59">
        <v>284</v>
      </c>
      <c r="G128" s="59">
        <f t="shared" si="17"/>
        <v>284</v>
      </c>
      <c r="H128" s="59">
        <v>284</v>
      </c>
      <c r="I128" s="59">
        <f t="shared" si="13"/>
        <v>284</v>
      </c>
      <c r="J128" s="58"/>
      <c r="K128" s="61" t="s">
        <v>1670</v>
      </c>
    </row>
    <row r="129" ht="20" customHeight="1" spans="1:11">
      <c r="A129" s="25">
        <f t="shared" si="16"/>
        <v>127</v>
      </c>
      <c r="B129" s="25" t="s">
        <v>1656</v>
      </c>
      <c r="C129" s="25" t="s">
        <v>1592</v>
      </c>
      <c r="D129" s="58">
        <v>170</v>
      </c>
      <c r="E129" s="58"/>
      <c r="F129" s="59">
        <v>170</v>
      </c>
      <c r="G129" s="59">
        <f t="shared" si="17"/>
        <v>170</v>
      </c>
      <c r="H129" s="59"/>
      <c r="I129" s="59">
        <f t="shared" si="13"/>
        <v>170</v>
      </c>
      <c r="J129" s="58"/>
      <c r="K129" s="61" t="s">
        <v>1671</v>
      </c>
    </row>
    <row r="130" ht="20" customHeight="1" spans="1:11">
      <c r="A130" s="25">
        <f t="shared" si="16"/>
        <v>128</v>
      </c>
      <c r="B130" s="25" t="s">
        <v>1656</v>
      </c>
      <c r="C130" s="25" t="s">
        <v>1533</v>
      </c>
      <c r="D130" s="58">
        <v>243.5</v>
      </c>
      <c r="E130" s="58"/>
      <c r="F130" s="59">
        <v>243.5</v>
      </c>
      <c r="G130" s="59">
        <f t="shared" si="17"/>
        <v>243.5</v>
      </c>
      <c r="H130" s="59"/>
      <c r="I130" s="59">
        <f t="shared" si="13"/>
        <v>243.5</v>
      </c>
      <c r="J130" s="58"/>
      <c r="K130" s="61" t="s">
        <v>1672</v>
      </c>
    </row>
    <row r="131" ht="20" customHeight="1" spans="1:11">
      <c r="A131" s="25">
        <f t="shared" si="16"/>
        <v>129</v>
      </c>
      <c r="B131" s="25" t="s">
        <v>1656</v>
      </c>
      <c r="C131" s="32" t="s">
        <v>1535</v>
      </c>
      <c r="D131" s="58">
        <v>209.3</v>
      </c>
      <c r="E131" s="58"/>
      <c r="F131" s="59">
        <v>209.3</v>
      </c>
      <c r="G131" s="59">
        <f t="shared" si="17"/>
        <v>209.3</v>
      </c>
      <c r="H131" s="59">
        <v>209.3</v>
      </c>
      <c r="I131" s="59">
        <f t="shared" si="13"/>
        <v>209.3</v>
      </c>
      <c r="J131" s="58"/>
      <c r="K131" s="61" t="s">
        <v>1673</v>
      </c>
    </row>
    <row r="132" ht="20" customHeight="1" spans="1:11">
      <c r="A132" s="25">
        <f t="shared" si="16"/>
        <v>130</v>
      </c>
      <c r="B132" s="25" t="s">
        <v>1656</v>
      </c>
      <c r="C132" s="25" t="s">
        <v>1674</v>
      </c>
      <c r="D132" s="58">
        <v>100</v>
      </c>
      <c r="E132" s="58"/>
      <c r="F132" s="59">
        <v>100</v>
      </c>
      <c r="G132" s="59">
        <f t="shared" si="17"/>
        <v>100</v>
      </c>
      <c r="H132" s="59"/>
      <c r="I132" s="59">
        <f t="shared" ref="I132:I163" si="18">F132-J132</f>
        <v>100</v>
      </c>
      <c r="J132" s="58"/>
      <c r="K132" s="61" t="s">
        <v>1675</v>
      </c>
    </row>
    <row r="133" ht="20" customHeight="1" spans="1:11">
      <c r="A133" s="25">
        <f t="shared" si="16"/>
        <v>131</v>
      </c>
      <c r="B133" s="25" t="s">
        <v>1656</v>
      </c>
      <c r="C133" s="25" t="s">
        <v>1588</v>
      </c>
      <c r="D133" s="58">
        <v>157</v>
      </c>
      <c r="E133" s="58"/>
      <c r="F133" s="59">
        <v>157</v>
      </c>
      <c r="G133" s="59">
        <f t="shared" si="17"/>
        <v>157</v>
      </c>
      <c r="H133" s="59"/>
      <c r="I133" s="59">
        <f t="shared" si="18"/>
        <v>157</v>
      </c>
      <c r="J133" s="58"/>
      <c r="K133" s="61" t="s">
        <v>1676</v>
      </c>
    </row>
    <row r="134" ht="20" customHeight="1" spans="1:11">
      <c r="A134" s="25">
        <f t="shared" si="16"/>
        <v>132</v>
      </c>
      <c r="B134" s="25" t="s">
        <v>1656</v>
      </c>
      <c r="C134" s="25" t="s">
        <v>1589</v>
      </c>
      <c r="D134" s="58">
        <v>106</v>
      </c>
      <c r="E134" s="58"/>
      <c r="F134" s="59">
        <v>106</v>
      </c>
      <c r="G134" s="59">
        <f t="shared" si="17"/>
        <v>106</v>
      </c>
      <c r="H134" s="59"/>
      <c r="I134" s="59">
        <f t="shared" si="18"/>
        <v>106</v>
      </c>
      <c r="J134" s="58"/>
      <c r="K134" s="61" t="s">
        <v>1677</v>
      </c>
    </row>
    <row r="135" ht="30" customHeight="1" spans="1:11">
      <c r="A135" s="25">
        <f t="shared" si="16"/>
        <v>133</v>
      </c>
      <c r="B135" s="25" t="s">
        <v>1656</v>
      </c>
      <c r="C135" s="11" t="s">
        <v>1678</v>
      </c>
      <c r="D135" s="58">
        <v>115</v>
      </c>
      <c r="E135" s="58"/>
      <c r="F135" s="59">
        <v>115</v>
      </c>
      <c r="G135" s="59">
        <f t="shared" si="17"/>
        <v>115</v>
      </c>
      <c r="H135" s="59"/>
      <c r="I135" s="59">
        <f t="shared" si="18"/>
        <v>115</v>
      </c>
      <c r="J135" s="58"/>
      <c r="K135" s="61" t="s">
        <v>1679</v>
      </c>
    </row>
    <row r="136" ht="20" customHeight="1" spans="1:11">
      <c r="A136" s="25">
        <f t="shared" si="16"/>
        <v>134</v>
      </c>
      <c r="B136" s="25" t="s">
        <v>1656</v>
      </c>
      <c r="C136" s="25" t="s">
        <v>1680</v>
      </c>
      <c r="D136" s="58">
        <v>48</v>
      </c>
      <c r="E136" s="58"/>
      <c r="F136" s="59">
        <v>48</v>
      </c>
      <c r="G136" s="59">
        <f t="shared" si="17"/>
        <v>48</v>
      </c>
      <c r="H136" s="59"/>
      <c r="I136" s="59">
        <f t="shared" si="18"/>
        <v>48</v>
      </c>
      <c r="J136" s="58"/>
      <c r="K136" s="61" t="s">
        <v>1681</v>
      </c>
    </row>
    <row r="137" ht="20" customHeight="1" spans="1:11">
      <c r="A137" s="25">
        <f t="shared" si="16"/>
        <v>135</v>
      </c>
      <c r="B137" s="25" t="s">
        <v>1656</v>
      </c>
      <c r="C137" s="25" t="s">
        <v>139</v>
      </c>
      <c r="D137" s="58">
        <v>95</v>
      </c>
      <c r="E137" s="58"/>
      <c r="F137" s="59">
        <v>95</v>
      </c>
      <c r="G137" s="59">
        <f t="shared" si="17"/>
        <v>95</v>
      </c>
      <c r="H137" s="59"/>
      <c r="I137" s="59">
        <f t="shared" si="18"/>
        <v>95</v>
      </c>
      <c r="J137" s="58"/>
      <c r="K137" s="61" t="s">
        <v>1682</v>
      </c>
    </row>
    <row r="138" ht="20" customHeight="1" spans="1:11">
      <c r="A138" s="25">
        <f t="shared" si="16"/>
        <v>136</v>
      </c>
      <c r="B138" s="25" t="s">
        <v>1656</v>
      </c>
      <c r="C138" s="25" t="s">
        <v>1433</v>
      </c>
      <c r="D138" s="58">
        <v>8</v>
      </c>
      <c r="E138" s="58"/>
      <c r="F138" s="59">
        <v>8</v>
      </c>
      <c r="G138" s="59">
        <f t="shared" si="17"/>
        <v>8</v>
      </c>
      <c r="H138" s="59"/>
      <c r="I138" s="59">
        <f t="shared" si="18"/>
        <v>8</v>
      </c>
      <c r="J138" s="58"/>
      <c r="K138" s="61" t="s">
        <v>1683</v>
      </c>
    </row>
    <row r="139" ht="20" customHeight="1" spans="1:11">
      <c r="A139" s="25">
        <f t="shared" si="16"/>
        <v>137</v>
      </c>
      <c r="B139" s="25" t="s">
        <v>1656</v>
      </c>
      <c r="C139" s="25" t="s">
        <v>1684</v>
      </c>
      <c r="D139" s="58">
        <v>13</v>
      </c>
      <c r="E139" s="58"/>
      <c r="F139" s="59">
        <v>13</v>
      </c>
      <c r="G139" s="59">
        <f t="shared" si="17"/>
        <v>13</v>
      </c>
      <c r="H139" s="59"/>
      <c r="I139" s="59">
        <f t="shared" si="18"/>
        <v>13</v>
      </c>
      <c r="J139" s="58"/>
      <c r="K139" s="61" t="s">
        <v>1685</v>
      </c>
    </row>
    <row r="140" ht="20" customHeight="1" spans="1:11">
      <c r="A140" s="25">
        <f t="shared" si="16"/>
        <v>138</v>
      </c>
      <c r="B140" s="25" t="s">
        <v>1656</v>
      </c>
      <c r="C140" s="25" t="s">
        <v>1686</v>
      </c>
      <c r="D140" s="58">
        <v>233.3</v>
      </c>
      <c r="E140" s="58"/>
      <c r="F140" s="59">
        <v>233.3</v>
      </c>
      <c r="G140" s="59">
        <f t="shared" si="17"/>
        <v>233.3</v>
      </c>
      <c r="H140" s="59"/>
      <c r="I140" s="59">
        <f t="shared" si="18"/>
        <v>233.3</v>
      </c>
      <c r="J140" s="58"/>
      <c r="K140" s="61" t="s">
        <v>1687</v>
      </c>
    </row>
    <row r="141" ht="20" customHeight="1" spans="1:11">
      <c r="A141" s="25">
        <f t="shared" si="16"/>
        <v>139</v>
      </c>
      <c r="B141" s="25" t="s">
        <v>1656</v>
      </c>
      <c r="C141" s="25" t="s">
        <v>1688</v>
      </c>
      <c r="D141" s="58">
        <v>167</v>
      </c>
      <c r="E141" s="58"/>
      <c r="F141" s="59">
        <v>167</v>
      </c>
      <c r="G141" s="59">
        <f t="shared" si="17"/>
        <v>167</v>
      </c>
      <c r="H141" s="59"/>
      <c r="I141" s="59">
        <f t="shared" si="18"/>
        <v>167</v>
      </c>
      <c r="J141" s="58"/>
      <c r="K141" s="61" t="s">
        <v>1689</v>
      </c>
    </row>
    <row r="142" ht="20" customHeight="1" spans="1:11">
      <c r="A142" s="25">
        <f t="shared" si="16"/>
        <v>140</v>
      </c>
      <c r="B142" s="25" t="s">
        <v>1656</v>
      </c>
      <c r="C142" s="25" t="s">
        <v>128</v>
      </c>
      <c r="D142" s="58">
        <v>32</v>
      </c>
      <c r="E142" s="58"/>
      <c r="F142" s="59">
        <v>32</v>
      </c>
      <c r="G142" s="59">
        <f t="shared" si="17"/>
        <v>32</v>
      </c>
      <c r="H142" s="59"/>
      <c r="I142" s="59">
        <f t="shared" si="18"/>
        <v>32</v>
      </c>
      <c r="J142" s="58"/>
      <c r="K142" s="61" t="s">
        <v>1690</v>
      </c>
    </row>
    <row r="143" ht="20" customHeight="1" spans="1:11">
      <c r="A143" s="25">
        <f t="shared" si="16"/>
        <v>141</v>
      </c>
      <c r="B143" s="25" t="s">
        <v>1691</v>
      </c>
      <c r="C143" s="25" t="s">
        <v>1692</v>
      </c>
      <c r="D143" s="58">
        <v>584</v>
      </c>
      <c r="E143" s="58"/>
      <c r="F143" s="59">
        <v>584</v>
      </c>
      <c r="G143" s="59">
        <f t="shared" si="17"/>
        <v>584</v>
      </c>
      <c r="H143" s="59">
        <v>584</v>
      </c>
      <c r="I143" s="59">
        <f t="shared" si="18"/>
        <v>584</v>
      </c>
      <c r="J143" s="58"/>
      <c r="K143" s="61" t="s">
        <v>1693</v>
      </c>
    </row>
    <row r="144" ht="20" customHeight="1" spans="1:11">
      <c r="A144" s="25">
        <f t="shared" si="16"/>
        <v>142</v>
      </c>
      <c r="B144" s="25" t="s">
        <v>1691</v>
      </c>
      <c r="C144" s="25" t="s">
        <v>1599</v>
      </c>
      <c r="D144" s="58">
        <v>436</v>
      </c>
      <c r="E144" s="58"/>
      <c r="F144" s="59">
        <v>436</v>
      </c>
      <c r="G144" s="59">
        <f t="shared" si="17"/>
        <v>436</v>
      </c>
      <c r="H144" s="59">
        <v>436</v>
      </c>
      <c r="I144" s="59">
        <f t="shared" si="18"/>
        <v>436</v>
      </c>
      <c r="J144" s="58"/>
      <c r="K144" s="61" t="s">
        <v>1694</v>
      </c>
    </row>
    <row r="145" ht="20" customHeight="1" spans="1:11">
      <c r="A145" s="25">
        <f t="shared" si="16"/>
        <v>143</v>
      </c>
      <c r="B145" s="25" t="s">
        <v>1691</v>
      </c>
      <c r="C145" s="25" t="s">
        <v>1695</v>
      </c>
      <c r="D145" s="58">
        <v>150</v>
      </c>
      <c r="E145" s="58"/>
      <c r="F145" s="59">
        <v>150</v>
      </c>
      <c r="G145" s="59">
        <f t="shared" si="17"/>
        <v>150</v>
      </c>
      <c r="H145" s="59"/>
      <c r="I145" s="59">
        <f t="shared" si="18"/>
        <v>150</v>
      </c>
      <c r="J145" s="58"/>
      <c r="K145" s="61" t="s">
        <v>1696</v>
      </c>
    </row>
    <row r="146" ht="20" customHeight="1" spans="1:11">
      <c r="A146" s="25">
        <f t="shared" si="16"/>
        <v>144</v>
      </c>
      <c r="B146" s="25" t="s">
        <v>1691</v>
      </c>
      <c r="C146" s="25" t="s">
        <v>89</v>
      </c>
      <c r="D146" s="58">
        <v>39.6</v>
      </c>
      <c r="E146" s="58"/>
      <c r="F146" s="59">
        <v>39.6</v>
      </c>
      <c r="G146" s="59">
        <f t="shared" si="17"/>
        <v>39.6</v>
      </c>
      <c r="H146" s="59"/>
      <c r="I146" s="59">
        <f t="shared" si="18"/>
        <v>39.6</v>
      </c>
      <c r="J146" s="58"/>
      <c r="K146" s="61" t="s">
        <v>1697</v>
      </c>
    </row>
    <row r="147" ht="20" customHeight="1" spans="1:11">
      <c r="A147" s="25">
        <f t="shared" si="16"/>
        <v>145</v>
      </c>
      <c r="B147" s="25" t="s">
        <v>1691</v>
      </c>
      <c r="C147" s="25" t="s">
        <v>1367</v>
      </c>
      <c r="D147" s="58">
        <v>164</v>
      </c>
      <c r="E147" s="58"/>
      <c r="F147" s="59">
        <v>164</v>
      </c>
      <c r="G147" s="59">
        <f t="shared" si="17"/>
        <v>164</v>
      </c>
      <c r="H147" s="59"/>
      <c r="I147" s="59">
        <f t="shared" si="18"/>
        <v>164</v>
      </c>
      <c r="J147" s="58"/>
      <c r="K147" s="61" t="s">
        <v>1698</v>
      </c>
    </row>
    <row r="148" ht="20" customHeight="1" spans="1:11">
      <c r="A148" s="25">
        <f t="shared" si="16"/>
        <v>146</v>
      </c>
      <c r="B148" s="25" t="s">
        <v>1691</v>
      </c>
      <c r="C148" s="25" t="s">
        <v>1699</v>
      </c>
      <c r="D148" s="58">
        <v>200</v>
      </c>
      <c r="E148" s="58"/>
      <c r="F148" s="59">
        <v>200</v>
      </c>
      <c r="G148" s="59">
        <f t="shared" si="17"/>
        <v>200</v>
      </c>
      <c r="H148" s="59"/>
      <c r="I148" s="59">
        <f t="shared" si="18"/>
        <v>200</v>
      </c>
      <c r="J148" s="58"/>
      <c r="K148" s="61" t="s">
        <v>1700</v>
      </c>
    </row>
    <row r="149" ht="20" customHeight="1" spans="1:11">
      <c r="A149" s="25">
        <f t="shared" si="16"/>
        <v>147</v>
      </c>
      <c r="B149" s="25" t="s">
        <v>1691</v>
      </c>
      <c r="C149" s="25" t="s">
        <v>1701</v>
      </c>
      <c r="D149" s="58">
        <v>238</v>
      </c>
      <c r="E149" s="58"/>
      <c r="F149" s="59">
        <v>238</v>
      </c>
      <c r="G149" s="59">
        <f t="shared" si="17"/>
        <v>238</v>
      </c>
      <c r="H149" s="59"/>
      <c r="I149" s="59">
        <f t="shared" si="18"/>
        <v>238</v>
      </c>
      <c r="J149" s="58"/>
      <c r="K149" s="61" t="s">
        <v>1702</v>
      </c>
    </row>
    <row r="150" s="54" customFormat="1" ht="20" customHeight="1" spans="1:12">
      <c r="A150" s="25">
        <f t="shared" si="16"/>
        <v>148</v>
      </c>
      <c r="B150" s="25" t="s">
        <v>1691</v>
      </c>
      <c r="C150" s="25" t="s">
        <v>1703</v>
      </c>
      <c r="D150" s="58">
        <v>314</v>
      </c>
      <c r="E150" s="58"/>
      <c r="F150" s="59">
        <v>314</v>
      </c>
      <c r="G150" s="59">
        <f t="shared" si="17"/>
        <v>314</v>
      </c>
      <c r="H150" s="59"/>
      <c r="I150" s="59">
        <f t="shared" si="18"/>
        <v>314</v>
      </c>
      <c r="J150" s="58"/>
      <c r="K150" s="61" t="s">
        <v>1704</v>
      </c>
      <c r="L150"/>
    </row>
    <row r="151" ht="20" customHeight="1" spans="1:11">
      <c r="A151" s="25">
        <f t="shared" si="16"/>
        <v>149</v>
      </c>
      <c r="B151" s="25" t="s">
        <v>1691</v>
      </c>
      <c r="C151" s="25" t="s">
        <v>1705</v>
      </c>
      <c r="D151" s="58">
        <v>235</v>
      </c>
      <c r="E151" s="58"/>
      <c r="F151" s="59">
        <v>235</v>
      </c>
      <c r="G151" s="59">
        <f t="shared" si="17"/>
        <v>235</v>
      </c>
      <c r="H151" s="59"/>
      <c r="I151" s="59">
        <f t="shared" si="18"/>
        <v>235</v>
      </c>
      <c r="J151" s="58"/>
      <c r="K151" s="61" t="s">
        <v>1706</v>
      </c>
    </row>
    <row r="152" ht="20" customHeight="1" spans="1:11">
      <c r="A152" s="25">
        <f t="shared" si="16"/>
        <v>150</v>
      </c>
      <c r="B152" s="25" t="s">
        <v>1691</v>
      </c>
      <c r="C152" s="25" t="s">
        <v>1707</v>
      </c>
      <c r="D152" s="58">
        <v>112</v>
      </c>
      <c r="E152" s="58"/>
      <c r="F152" s="59">
        <v>112</v>
      </c>
      <c r="G152" s="59">
        <f t="shared" si="17"/>
        <v>112</v>
      </c>
      <c r="H152" s="59"/>
      <c r="I152" s="59">
        <f t="shared" si="18"/>
        <v>112</v>
      </c>
      <c r="J152" s="58"/>
      <c r="K152" s="61" t="s">
        <v>1708</v>
      </c>
    </row>
    <row r="153" ht="20" customHeight="1" spans="1:11">
      <c r="A153" s="25">
        <f t="shared" si="16"/>
        <v>151</v>
      </c>
      <c r="B153" s="25" t="s">
        <v>1691</v>
      </c>
      <c r="C153" s="25" t="s">
        <v>1709</v>
      </c>
      <c r="D153" s="58">
        <v>174</v>
      </c>
      <c r="E153" s="58"/>
      <c r="F153" s="59">
        <v>174</v>
      </c>
      <c r="G153" s="59">
        <f t="shared" si="17"/>
        <v>174</v>
      </c>
      <c r="H153" s="59"/>
      <c r="I153" s="59">
        <f t="shared" si="18"/>
        <v>174</v>
      </c>
      <c r="J153" s="58"/>
      <c r="K153" s="61" t="s">
        <v>1710</v>
      </c>
    </row>
    <row r="154" ht="20" customHeight="1" spans="1:11">
      <c r="A154" s="25">
        <f t="shared" si="16"/>
        <v>152</v>
      </c>
      <c r="B154" s="25" t="s">
        <v>1691</v>
      </c>
      <c r="C154" s="25" t="s">
        <v>1711</v>
      </c>
      <c r="D154" s="58">
        <v>210</v>
      </c>
      <c r="E154" s="58"/>
      <c r="F154" s="59">
        <v>210</v>
      </c>
      <c r="G154" s="59">
        <f t="shared" si="17"/>
        <v>210</v>
      </c>
      <c r="H154" s="59"/>
      <c r="I154" s="59">
        <f t="shared" si="18"/>
        <v>210</v>
      </c>
      <c r="J154" s="58"/>
      <c r="K154" s="61" t="s">
        <v>1712</v>
      </c>
    </row>
    <row r="155" ht="20" customHeight="1" spans="1:11">
      <c r="A155" s="25">
        <f t="shared" si="16"/>
        <v>153</v>
      </c>
      <c r="B155" s="25" t="s">
        <v>1691</v>
      </c>
      <c r="C155" s="25" t="s">
        <v>1713</v>
      </c>
      <c r="D155" s="58">
        <v>117</v>
      </c>
      <c r="E155" s="58"/>
      <c r="F155" s="59">
        <v>117</v>
      </c>
      <c r="G155" s="59">
        <f t="shared" si="17"/>
        <v>117</v>
      </c>
      <c r="H155" s="59"/>
      <c r="I155" s="59">
        <f t="shared" si="18"/>
        <v>117</v>
      </c>
      <c r="J155" s="58"/>
      <c r="K155" s="61" t="s">
        <v>1714</v>
      </c>
    </row>
    <row r="156" ht="20" customHeight="1" spans="1:11">
      <c r="A156" s="25">
        <f t="shared" si="16"/>
        <v>154</v>
      </c>
      <c r="B156" s="25" t="s">
        <v>1691</v>
      </c>
      <c r="C156" s="25" t="s">
        <v>1715</v>
      </c>
      <c r="D156" s="58">
        <v>312.3</v>
      </c>
      <c r="E156" s="58"/>
      <c r="F156" s="59">
        <v>312.3</v>
      </c>
      <c r="G156" s="59">
        <f t="shared" si="17"/>
        <v>312.3</v>
      </c>
      <c r="H156" s="59"/>
      <c r="I156" s="59">
        <f t="shared" si="18"/>
        <v>312.3</v>
      </c>
      <c r="J156" s="58"/>
      <c r="K156" s="61" t="s">
        <v>1716</v>
      </c>
    </row>
    <row r="157" ht="20" customHeight="1" spans="1:11">
      <c r="A157" s="25">
        <f t="shared" si="16"/>
        <v>155</v>
      </c>
      <c r="B157" s="25" t="s">
        <v>1691</v>
      </c>
      <c r="C157" s="25" t="s">
        <v>1717</v>
      </c>
      <c r="D157" s="58">
        <v>69.2</v>
      </c>
      <c r="E157" s="58"/>
      <c r="F157" s="59">
        <v>69.2</v>
      </c>
      <c r="G157" s="59">
        <f t="shared" si="17"/>
        <v>69.2</v>
      </c>
      <c r="H157" s="59"/>
      <c r="I157" s="59">
        <f t="shared" si="18"/>
        <v>69.2</v>
      </c>
      <c r="J157" s="58"/>
      <c r="K157" s="61" t="s">
        <v>1718</v>
      </c>
    </row>
    <row r="158" ht="20" customHeight="1" spans="1:11">
      <c r="A158" s="25">
        <f t="shared" si="16"/>
        <v>156</v>
      </c>
      <c r="B158" s="25" t="s">
        <v>1691</v>
      </c>
      <c r="C158" s="25" t="s">
        <v>1719</v>
      </c>
      <c r="D158" s="58">
        <v>401</v>
      </c>
      <c r="E158" s="58"/>
      <c r="F158" s="59">
        <v>401</v>
      </c>
      <c r="G158" s="59">
        <f t="shared" si="17"/>
        <v>401</v>
      </c>
      <c r="H158" s="59">
        <v>401</v>
      </c>
      <c r="I158" s="59">
        <f t="shared" si="18"/>
        <v>401</v>
      </c>
      <c r="J158" s="58"/>
      <c r="K158" s="61" t="s">
        <v>1720</v>
      </c>
    </row>
    <row r="159" ht="20" customHeight="1" spans="1:11">
      <c r="A159" s="25">
        <f t="shared" si="16"/>
        <v>157</v>
      </c>
      <c r="B159" s="25" t="s">
        <v>1691</v>
      </c>
      <c r="C159" s="25" t="s">
        <v>1721</v>
      </c>
      <c r="D159" s="58">
        <v>80.2</v>
      </c>
      <c r="E159" s="58"/>
      <c r="F159" s="59">
        <v>80.2</v>
      </c>
      <c r="G159" s="59">
        <f t="shared" si="17"/>
        <v>80.2</v>
      </c>
      <c r="H159" s="59"/>
      <c r="I159" s="59">
        <f t="shared" si="18"/>
        <v>80.2</v>
      </c>
      <c r="J159" s="58"/>
      <c r="K159" s="61" t="s">
        <v>1722</v>
      </c>
    </row>
    <row r="160" ht="20" customHeight="1" spans="1:11">
      <c r="A160" s="25">
        <f t="shared" si="16"/>
        <v>158</v>
      </c>
      <c r="B160" s="25" t="s">
        <v>1691</v>
      </c>
      <c r="C160" s="25" t="s">
        <v>1723</v>
      </c>
      <c r="D160" s="58">
        <v>64</v>
      </c>
      <c r="E160" s="58"/>
      <c r="F160" s="59">
        <v>64</v>
      </c>
      <c r="G160" s="59">
        <f t="shared" si="17"/>
        <v>64</v>
      </c>
      <c r="H160" s="59"/>
      <c r="I160" s="59">
        <f t="shared" si="18"/>
        <v>64</v>
      </c>
      <c r="J160" s="58"/>
      <c r="K160" s="61" t="s">
        <v>1724</v>
      </c>
    </row>
    <row r="161" ht="20" customHeight="1" spans="1:11">
      <c r="A161" s="25">
        <f t="shared" si="16"/>
        <v>159</v>
      </c>
      <c r="B161" s="25" t="s">
        <v>1691</v>
      </c>
      <c r="C161" s="25" t="s">
        <v>1725</v>
      </c>
      <c r="D161" s="58">
        <v>105.4</v>
      </c>
      <c r="E161" s="58"/>
      <c r="F161" s="59">
        <v>105.4</v>
      </c>
      <c r="G161" s="59">
        <f t="shared" si="17"/>
        <v>105.4</v>
      </c>
      <c r="H161" s="59"/>
      <c r="I161" s="59">
        <f t="shared" si="18"/>
        <v>105.4</v>
      </c>
      <c r="J161" s="58"/>
      <c r="K161" s="61" t="s">
        <v>1726</v>
      </c>
    </row>
    <row r="162" ht="20" customHeight="1" spans="1:11">
      <c r="A162" s="25">
        <f t="shared" si="16"/>
        <v>160</v>
      </c>
      <c r="B162" s="25" t="s">
        <v>1691</v>
      </c>
      <c r="C162" s="25" t="s">
        <v>1727</v>
      </c>
      <c r="D162" s="58">
        <v>106.4</v>
      </c>
      <c r="E162" s="58"/>
      <c r="F162" s="59">
        <v>106.4</v>
      </c>
      <c r="G162" s="59">
        <f t="shared" ref="G162:G180" si="19">F162</f>
        <v>106.4</v>
      </c>
      <c r="H162" s="59"/>
      <c r="I162" s="59">
        <f t="shared" si="18"/>
        <v>106.4</v>
      </c>
      <c r="J162" s="58"/>
      <c r="K162" s="61" t="s">
        <v>1728</v>
      </c>
    </row>
    <row r="163" ht="20" customHeight="1" spans="1:11">
      <c r="A163" s="25">
        <f t="shared" si="16"/>
        <v>161</v>
      </c>
      <c r="B163" s="25" t="s">
        <v>1691</v>
      </c>
      <c r="C163" s="25" t="s">
        <v>1537</v>
      </c>
      <c r="D163" s="58">
        <v>358</v>
      </c>
      <c r="E163" s="58"/>
      <c r="F163" s="59">
        <v>358</v>
      </c>
      <c r="G163" s="59">
        <f t="shared" si="19"/>
        <v>358</v>
      </c>
      <c r="H163" s="59">
        <v>358</v>
      </c>
      <c r="I163" s="59">
        <f t="shared" si="18"/>
        <v>358</v>
      </c>
      <c r="J163" s="58"/>
      <c r="K163" s="61" t="s">
        <v>1729</v>
      </c>
    </row>
    <row r="164" ht="20" customHeight="1" spans="1:11">
      <c r="A164" s="25">
        <f t="shared" si="16"/>
        <v>162</v>
      </c>
      <c r="B164" s="25" t="s">
        <v>1691</v>
      </c>
      <c r="C164" s="25" t="s">
        <v>1730</v>
      </c>
      <c r="D164" s="58">
        <v>65</v>
      </c>
      <c r="E164" s="58"/>
      <c r="F164" s="59">
        <v>65</v>
      </c>
      <c r="G164" s="59">
        <f t="shared" si="19"/>
        <v>65</v>
      </c>
      <c r="H164" s="59"/>
      <c r="I164" s="59">
        <f t="shared" ref="I164:I198" si="20">F164-J164</f>
        <v>65</v>
      </c>
      <c r="J164" s="58"/>
      <c r="K164" s="61" t="s">
        <v>1731</v>
      </c>
    </row>
    <row r="165" ht="20" customHeight="1" spans="1:11">
      <c r="A165" s="25">
        <f t="shared" si="16"/>
        <v>163</v>
      </c>
      <c r="B165" s="25" t="s">
        <v>1691</v>
      </c>
      <c r="C165" s="25" t="s">
        <v>1657</v>
      </c>
      <c r="D165" s="58">
        <v>180</v>
      </c>
      <c r="E165" s="58"/>
      <c r="F165" s="59">
        <v>180</v>
      </c>
      <c r="G165" s="59">
        <f t="shared" si="19"/>
        <v>180</v>
      </c>
      <c r="H165" s="59"/>
      <c r="I165" s="59">
        <f t="shared" si="20"/>
        <v>180</v>
      </c>
      <c r="J165" s="58"/>
      <c r="K165" s="61" t="s">
        <v>1732</v>
      </c>
    </row>
    <row r="166" ht="20" customHeight="1" spans="1:11">
      <c r="A166" s="25">
        <f t="shared" si="16"/>
        <v>164</v>
      </c>
      <c r="B166" s="25" t="s">
        <v>1691</v>
      </c>
      <c r="C166" s="25" t="s">
        <v>1733</v>
      </c>
      <c r="D166" s="58">
        <v>180</v>
      </c>
      <c r="E166" s="58"/>
      <c r="F166" s="59">
        <v>180</v>
      </c>
      <c r="G166" s="59">
        <f t="shared" si="19"/>
        <v>180</v>
      </c>
      <c r="H166" s="59"/>
      <c r="I166" s="59">
        <f t="shared" si="20"/>
        <v>180</v>
      </c>
      <c r="J166" s="58"/>
      <c r="K166" s="61" t="s">
        <v>1734</v>
      </c>
    </row>
    <row r="167" ht="20" customHeight="1" spans="1:11">
      <c r="A167" s="25">
        <f t="shared" si="16"/>
        <v>165</v>
      </c>
      <c r="B167" s="25" t="s">
        <v>1735</v>
      </c>
      <c r="C167" s="25" t="s">
        <v>1736</v>
      </c>
      <c r="D167" s="58">
        <v>255</v>
      </c>
      <c r="E167" s="58"/>
      <c r="F167" s="59">
        <v>255</v>
      </c>
      <c r="G167" s="59">
        <f t="shared" si="19"/>
        <v>255</v>
      </c>
      <c r="H167" s="59"/>
      <c r="I167" s="59">
        <f t="shared" si="20"/>
        <v>255</v>
      </c>
      <c r="J167" s="58"/>
      <c r="K167" s="61" t="s">
        <v>1737</v>
      </c>
    </row>
    <row r="168" ht="20" customHeight="1" spans="1:11">
      <c r="A168" s="25">
        <f t="shared" si="16"/>
        <v>166</v>
      </c>
      <c r="B168" s="25" t="s">
        <v>1735</v>
      </c>
      <c r="C168" s="25" t="s">
        <v>1738</v>
      </c>
      <c r="D168" s="58">
        <v>526</v>
      </c>
      <c r="E168" s="58"/>
      <c r="F168" s="59">
        <v>526</v>
      </c>
      <c r="G168" s="59">
        <f t="shared" si="19"/>
        <v>526</v>
      </c>
      <c r="H168" s="59"/>
      <c r="I168" s="59">
        <f t="shared" si="20"/>
        <v>526</v>
      </c>
      <c r="J168" s="58"/>
      <c r="K168" s="61" t="s">
        <v>1739</v>
      </c>
    </row>
    <row r="169" ht="20" customHeight="1" spans="1:11">
      <c r="A169" s="25">
        <f t="shared" si="16"/>
        <v>167</v>
      </c>
      <c r="B169" s="25" t="s">
        <v>1735</v>
      </c>
      <c r="C169" s="25" t="s">
        <v>1740</v>
      </c>
      <c r="D169" s="58">
        <v>207.5</v>
      </c>
      <c r="E169" s="58"/>
      <c r="F169" s="59">
        <v>207.5</v>
      </c>
      <c r="G169" s="59">
        <f t="shared" si="19"/>
        <v>207.5</v>
      </c>
      <c r="H169" s="59"/>
      <c r="I169" s="59">
        <f t="shared" si="20"/>
        <v>207.5</v>
      </c>
      <c r="J169" s="58"/>
      <c r="K169" s="61" t="s">
        <v>1741</v>
      </c>
    </row>
    <row r="170" ht="20" customHeight="1" spans="1:11">
      <c r="A170" s="25">
        <f t="shared" si="16"/>
        <v>168</v>
      </c>
      <c r="B170" s="25" t="s">
        <v>1735</v>
      </c>
      <c r="C170" s="25" t="s">
        <v>1609</v>
      </c>
      <c r="D170" s="58">
        <v>267</v>
      </c>
      <c r="E170" s="58"/>
      <c r="F170" s="59">
        <v>267</v>
      </c>
      <c r="G170" s="59">
        <f t="shared" si="19"/>
        <v>267</v>
      </c>
      <c r="H170" s="59"/>
      <c r="I170" s="59">
        <f t="shared" si="20"/>
        <v>267</v>
      </c>
      <c r="J170" s="58"/>
      <c r="K170" s="61" t="s">
        <v>1742</v>
      </c>
    </row>
    <row r="171" ht="20" customHeight="1" spans="1:11">
      <c r="A171" s="25">
        <f t="shared" si="16"/>
        <v>169</v>
      </c>
      <c r="B171" s="25" t="s">
        <v>1735</v>
      </c>
      <c r="C171" s="25" t="s">
        <v>1743</v>
      </c>
      <c r="D171" s="58">
        <v>104</v>
      </c>
      <c r="E171" s="58"/>
      <c r="F171" s="59">
        <v>104</v>
      </c>
      <c r="G171" s="59">
        <f t="shared" si="19"/>
        <v>104</v>
      </c>
      <c r="H171" s="59"/>
      <c r="I171" s="59">
        <f t="shared" si="20"/>
        <v>104</v>
      </c>
      <c r="J171" s="58"/>
      <c r="K171" s="61" t="s">
        <v>1744</v>
      </c>
    </row>
    <row r="172" ht="20" customHeight="1" spans="1:11">
      <c r="A172" s="25">
        <f t="shared" si="16"/>
        <v>170</v>
      </c>
      <c r="B172" s="25" t="s">
        <v>1735</v>
      </c>
      <c r="C172" s="25" t="s">
        <v>1745</v>
      </c>
      <c r="D172" s="58">
        <v>259</v>
      </c>
      <c r="E172" s="58"/>
      <c r="F172" s="59">
        <v>259</v>
      </c>
      <c r="G172" s="59">
        <f t="shared" si="19"/>
        <v>259</v>
      </c>
      <c r="H172" s="59"/>
      <c r="I172" s="59">
        <f t="shared" si="20"/>
        <v>259</v>
      </c>
      <c r="J172" s="58"/>
      <c r="K172" s="61" t="s">
        <v>1746</v>
      </c>
    </row>
    <row r="173" ht="20" customHeight="1" spans="1:11">
      <c r="A173" s="25">
        <f t="shared" si="16"/>
        <v>171</v>
      </c>
      <c r="B173" s="25" t="s">
        <v>1735</v>
      </c>
      <c r="C173" s="25" t="s">
        <v>164</v>
      </c>
      <c r="D173" s="58">
        <v>120</v>
      </c>
      <c r="E173" s="58"/>
      <c r="F173" s="59">
        <v>120</v>
      </c>
      <c r="G173" s="59">
        <f t="shared" si="19"/>
        <v>120</v>
      </c>
      <c r="H173" s="59"/>
      <c r="I173" s="59">
        <f t="shared" si="20"/>
        <v>120</v>
      </c>
      <c r="J173" s="58"/>
      <c r="K173" s="61" t="s">
        <v>1747</v>
      </c>
    </row>
    <row r="174" ht="20" customHeight="1" spans="1:11">
      <c r="A174" s="25">
        <f t="shared" si="16"/>
        <v>172</v>
      </c>
      <c r="B174" s="25" t="s">
        <v>1735</v>
      </c>
      <c r="C174" s="25" t="s">
        <v>1748</v>
      </c>
      <c r="D174" s="58">
        <v>213</v>
      </c>
      <c r="E174" s="58"/>
      <c r="F174" s="59">
        <v>213</v>
      </c>
      <c r="G174" s="59">
        <f t="shared" si="19"/>
        <v>213</v>
      </c>
      <c r="H174" s="59"/>
      <c r="I174" s="59">
        <f t="shared" si="20"/>
        <v>213</v>
      </c>
      <c r="J174" s="58"/>
      <c r="K174" s="61" t="s">
        <v>1749</v>
      </c>
    </row>
    <row r="175" ht="20" customHeight="1" spans="1:11">
      <c r="A175" s="25">
        <f t="shared" si="16"/>
        <v>173</v>
      </c>
      <c r="B175" s="25" t="s">
        <v>1735</v>
      </c>
      <c r="C175" s="25" t="s">
        <v>1750</v>
      </c>
      <c r="D175" s="58">
        <v>123</v>
      </c>
      <c r="E175" s="58"/>
      <c r="F175" s="59">
        <v>123</v>
      </c>
      <c r="G175" s="59">
        <f t="shared" si="19"/>
        <v>123</v>
      </c>
      <c r="H175" s="59"/>
      <c r="I175" s="59">
        <f t="shared" si="20"/>
        <v>123</v>
      </c>
      <c r="J175" s="58"/>
      <c r="K175" s="61" t="s">
        <v>1751</v>
      </c>
    </row>
    <row r="176" ht="20" customHeight="1" spans="1:11">
      <c r="A176" s="25">
        <f t="shared" si="16"/>
        <v>174</v>
      </c>
      <c r="B176" s="25" t="s">
        <v>1735</v>
      </c>
      <c r="C176" s="25" t="s">
        <v>1752</v>
      </c>
      <c r="D176" s="58">
        <v>457</v>
      </c>
      <c r="E176" s="58"/>
      <c r="F176" s="59">
        <v>36</v>
      </c>
      <c r="G176" s="59">
        <f t="shared" si="19"/>
        <v>36</v>
      </c>
      <c r="H176" s="59"/>
      <c r="I176" s="59">
        <f t="shared" si="20"/>
        <v>36</v>
      </c>
      <c r="J176" s="58"/>
      <c r="K176" s="61" t="s">
        <v>1753</v>
      </c>
    </row>
    <row r="177" ht="20" customHeight="1" spans="1:11">
      <c r="A177" s="25">
        <f t="shared" si="16"/>
        <v>175</v>
      </c>
      <c r="B177" s="25" t="s">
        <v>1735</v>
      </c>
      <c r="C177" s="25" t="s">
        <v>1754</v>
      </c>
      <c r="D177" s="58">
        <v>457</v>
      </c>
      <c r="E177" s="58"/>
      <c r="F177" s="59">
        <v>457</v>
      </c>
      <c r="G177" s="59">
        <f t="shared" si="19"/>
        <v>457</v>
      </c>
      <c r="H177" s="59">
        <v>457</v>
      </c>
      <c r="I177" s="59">
        <f t="shared" si="20"/>
        <v>457</v>
      </c>
      <c r="J177" s="58"/>
      <c r="K177" s="61" t="s">
        <v>1755</v>
      </c>
    </row>
    <row r="178" ht="20" customHeight="1" spans="1:11">
      <c r="A178" s="25">
        <f t="shared" si="16"/>
        <v>176</v>
      </c>
      <c r="B178" s="25" t="s">
        <v>1735</v>
      </c>
      <c r="C178" s="25" t="s">
        <v>1756</v>
      </c>
      <c r="D178" s="58">
        <v>540</v>
      </c>
      <c r="E178" s="58"/>
      <c r="F178" s="59">
        <v>360</v>
      </c>
      <c r="G178" s="59">
        <f t="shared" si="19"/>
        <v>360</v>
      </c>
      <c r="H178" s="59">
        <v>360</v>
      </c>
      <c r="I178" s="59">
        <f t="shared" si="20"/>
        <v>360</v>
      </c>
      <c r="J178" s="58"/>
      <c r="K178" s="61" t="s">
        <v>1757</v>
      </c>
    </row>
    <row r="179" ht="20" customHeight="1" spans="1:11">
      <c r="A179" s="25">
        <f t="shared" si="16"/>
        <v>177</v>
      </c>
      <c r="B179" s="25" t="s">
        <v>1735</v>
      </c>
      <c r="C179" s="25" t="s">
        <v>1758</v>
      </c>
      <c r="D179" s="58">
        <v>133</v>
      </c>
      <c r="E179" s="58"/>
      <c r="F179" s="59">
        <v>108</v>
      </c>
      <c r="G179" s="59">
        <f t="shared" si="19"/>
        <v>108</v>
      </c>
      <c r="H179" s="59"/>
      <c r="I179" s="59">
        <f t="shared" si="20"/>
        <v>108</v>
      </c>
      <c r="J179" s="58"/>
      <c r="K179" s="61" t="s">
        <v>1759</v>
      </c>
    </row>
    <row r="180" ht="20" customHeight="1" spans="1:11">
      <c r="A180" s="25">
        <f t="shared" si="16"/>
        <v>178</v>
      </c>
      <c r="B180" s="25" t="s">
        <v>1735</v>
      </c>
      <c r="C180" s="25" t="s">
        <v>1760</v>
      </c>
      <c r="D180" s="58">
        <v>434</v>
      </c>
      <c r="E180" s="58"/>
      <c r="F180" s="59">
        <v>434</v>
      </c>
      <c r="G180" s="59">
        <f t="shared" si="19"/>
        <v>434</v>
      </c>
      <c r="H180" s="59"/>
      <c r="I180" s="59">
        <f t="shared" si="20"/>
        <v>434</v>
      </c>
      <c r="J180" s="58"/>
      <c r="K180" s="61" t="s">
        <v>1761</v>
      </c>
    </row>
    <row r="181" ht="20" customHeight="1" spans="1:11">
      <c r="A181" s="25">
        <f t="shared" si="16"/>
        <v>179</v>
      </c>
      <c r="B181" s="25" t="s">
        <v>1735</v>
      </c>
      <c r="C181" s="25" t="s">
        <v>1762</v>
      </c>
      <c r="D181" s="58">
        <v>114</v>
      </c>
      <c r="E181" s="58"/>
      <c r="F181" s="59">
        <v>114</v>
      </c>
      <c r="G181" s="59">
        <f t="shared" ref="G181:G198" si="21">F181</f>
        <v>114</v>
      </c>
      <c r="H181" s="59"/>
      <c r="I181" s="59">
        <f t="shared" si="20"/>
        <v>114</v>
      </c>
      <c r="J181" s="58"/>
      <c r="K181" s="61" t="s">
        <v>1763</v>
      </c>
    </row>
    <row r="182" ht="20" customHeight="1" spans="1:11">
      <c r="A182" s="25">
        <f t="shared" ref="A182:A199" si="22">ROW()-2</f>
        <v>180</v>
      </c>
      <c r="B182" s="25" t="s">
        <v>1735</v>
      </c>
      <c r="C182" s="25" t="s">
        <v>1764</v>
      </c>
      <c r="D182" s="58">
        <v>209</v>
      </c>
      <c r="E182" s="58"/>
      <c r="F182" s="59">
        <v>209</v>
      </c>
      <c r="G182" s="59">
        <f t="shared" si="21"/>
        <v>209</v>
      </c>
      <c r="H182" s="59"/>
      <c r="I182" s="59">
        <f t="shared" si="20"/>
        <v>209</v>
      </c>
      <c r="J182" s="58"/>
      <c r="K182" s="61" t="s">
        <v>1765</v>
      </c>
    </row>
    <row r="183" ht="20" customHeight="1" spans="1:11">
      <c r="A183" s="25">
        <f t="shared" si="22"/>
        <v>181</v>
      </c>
      <c r="B183" s="25" t="s">
        <v>1735</v>
      </c>
      <c r="C183" s="25" t="s">
        <v>1766</v>
      </c>
      <c r="D183" s="58">
        <v>379</v>
      </c>
      <c r="E183" s="58"/>
      <c r="F183" s="59">
        <v>379</v>
      </c>
      <c r="G183" s="59">
        <f t="shared" si="21"/>
        <v>379</v>
      </c>
      <c r="H183" s="59">
        <v>379</v>
      </c>
      <c r="I183" s="59">
        <f t="shared" si="20"/>
        <v>379</v>
      </c>
      <c r="J183" s="58"/>
      <c r="K183" s="61" t="s">
        <v>1767</v>
      </c>
    </row>
    <row r="184" ht="20" customHeight="1" spans="1:11">
      <c r="A184" s="25">
        <f t="shared" si="22"/>
        <v>182</v>
      </c>
      <c r="B184" s="25" t="s">
        <v>1735</v>
      </c>
      <c r="C184" s="25" t="s">
        <v>1768</v>
      </c>
      <c r="D184" s="58">
        <v>365</v>
      </c>
      <c r="E184" s="58"/>
      <c r="F184" s="59">
        <v>295</v>
      </c>
      <c r="G184" s="59">
        <f t="shared" si="21"/>
        <v>295</v>
      </c>
      <c r="H184" s="59"/>
      <c r="I184" s="59">
        <f t="shared" si="20"/>
        <v>295</v>
      </c>
      <c r="J184" s="58"/>
      <c r="K184" s="61" t="s">
        <v>1769</v>
      </c>
    </row>
    <row r="185" ht="20" customHeight="1" spans="1:11">
      <c r="A185" s="25">
        <f t="shared" si="22"/>
        <v>183</v>
      </c>
      <c r="B185" s="25" t="s">
        <v>1735</v>
      </c>
      <c r="C185" s="25" t="s">
        <v>1770</v>
      </c>
      <c r="D185" s="58">
        <v>239</v>
      </c>
      <c r="E185" s="58"/>
      <c r="F185" s="59">
        <v>239</v>
      </c>
      <c r="G185" s="59">
        <f t="shared" si="21"/>
        <v>239</v>
      </c>
      <c r="H185" s="59"/>
      <c r="I185" s="59">
        <f t="shared" si="20"/>
        <v>239</v>
      </c>
      <c r="J185" s="58"/>
      <c r="K185" s="61" t="s">
        <v>1771</v>
      </c>
    </row>
    <row r="186" ht="20" customHeight="1" spans="1:11">
      <c r="A186" s="25">
        <f t="shared" si="22"/>
        <v>184</v>
      </c>
      <c r="B186" s="25" t="s">
        <v>1735</v>
      </c>
      <c r="C186" s="25" t="s">
        <v>1772</v>
      </c>
      <c r="D186" s="58">
        <v>400</v>
      </c>
      <c r="E186" s="58"/>
      <c r="F186" s="59">
        <v>400</v>
      </c>
      <c r="G186" s="59">
        <f t="shared" si="21"/>
        <v>400</v>
      </c>
      <c r="H186" s="59"/>
      <c r="I186" s="59">
        <f t="shared" si="20"/>
        <v>400</v>
      </c>
      <c r="J186" s="58"/>
      <c r="K186" s="61" t="s">
        <v>1773</v>
      </c>
    </row>
    <row r="187" ht="20" customHeight="1" spans="1:11">
      <c r="A187" s="25">
        <f t="shared" si="22"/>
        <v>185</v>
      </c>
      <c r="B187" s="25" t="s">
        <v>1735</v>
      </c>
      <c r="C187" s="25" t="s">
        <v>1525</v>
      </c>
      <c r="D187" s="58">
        <v>414</v>
      </c>
      <c r="E187" s="58"/>
      <c r="F187" s="59">
        <v>414</v>
      </c>
      <c r="G187" s="59">
        <f t="shared" si="21"/>
        <v>414</v>
      </c>
      <c r="H187" s="59"/>
      <c r="I187" s="59">
        <f t="shared" si="20"/>
        <v>414</v>
      </c>
      <c r="J187" s="58"/>
      <c r="K187" s="61" t="s">
        <v>1774</v>
      </c>
    </row>
    <row r="188" ht="20" customHeight="1" spans="1:11">
      <c r="A188" s="25">
        <f t="shared" si="22"/>
        <v>186</v>
      </c>
      <c r="B188" s="25" t="s">
        <v>1735</v>
      </c>
      <c r="C188" s="25" t="s">
        <v>1775</v>
      </c>
      <c r="D188" s="58">
        <v>67</v>
      </c>
      <c r="E188" s="58"/>
      <c r="F188" s="59">
        <v>67</v>
      </c>
      <c r="G188" s="59">
        <f t="shared" si="21"/>
        <v>67</v>
      </c>
      <c r="H188" s="59"/>
      <c r="I188" s="59">
        <f t="shared" si="20"/>
        <v>67</v>
      </c>
      <c r="J188" s="58"/>
      <c r="K188" s="61" t="s">
        <v>1776</v>
      </c>
    </row>
    <row r="189" ht="20" customHeight="1" spans="1:11">
      <c r="A189" s="25">
        <f t="shared" si="22"/>
        <v>187</v>
      </c>
      <c r="B189" s="25" t="s">
        <v>1735</v>
      </c>
      <c r="C189" s="25" t="s">
        <v>1777</v>
      </c>
      <c r="D189" s="58">
        <v>87</v>
      </c>
      <c r="E189" s="58"/>
      <c r="F189" s="59">
        <v>87</v>
      </c>
      <c r="G189" s="59">
        <f t="shared" si="21"/>
        <v>87</v>
      </c>
      <c r="H189" s="59"/>
      <c r="I189" s="59">
        <f t="shared" si="20"/>
        <v>87</v>
      </c>
      <c r="J189" s="58"/>
      <c r="K189" s="61" t="s">
        <v>1778</v>
      </c>
    </row>
    <row r="190" ht="20" customHeight="1" spans="1:11">
      <c r="A190" s="25">
        <f t="shared" si="22"/>
        <v>188</v>
      </c>
      <c r="B190" s="25" t="s">
        <v>1735</v>
      </c>
      <c r="C190" s="25" t="s">
        <v>1779</v>
      </c>
      <c r="D190" s="58">
        <v>32</v>
      </c>
      <c r="E190" s="58"/>
      <c r="F190" s="59">
        <v>32</v>
      </c>
      <c r="G190" s="59">
        <f t="shared" si="21"/>
        <v>32</v>
      </c>
      <c r="H190" s="59"/>
      <c r="I190" s="59">
        <f t="shared" si="20"/>
        <v>32</v>
      </c>
      <c r="J190" s="58"/>
      <c r="K190" s="61" t="s">
        <v>1690</v>
      </c>
    </row>
    <row r="191" ht="20" customHeight="1" spans="1:11">
      <c r="A191" s="25">
        <f t="shared" si="22"/>
        <v>189</v>
      </c>
      <c r="B191" s="25" t="s">
        <v>1735</v>
      </c>
      <c r="C191" s="25" t="s">
        <v>1780</v>
      </c>
      <c r="D191" s="58">
        <v>50</v>
      </c>
      <c r="E191" s="58"/>
      <c r="F191" s="59">
        <v>50</v>
      </c>
      <c r="G191" s="59">
        <f t="shared" si="21"/>
        <v>50</v>
      </c>
      <c r="H191" s="59"/>
      <c r="I191" s="59">
        <f t="shared" si="20"/>
        <v>50</v>
      </c>
      <c r="J191" s="58"/>
      <c r="K191" s="61" t="s">
        <v>1781</v>
      </c>
    </row>
    <row r="192" ht="20" customHeight="1" spans="1:11">
      <c r="A192" s="25">
        <f t="shared" si="22"/>
        <v>190</v>
      </c>
      <c r="B192" s="25" t="s">
        <v>1735</v>
      </c>
      <c r="C192" s="25" t="s">
        <v>1782</v>
      </c>
      <c r="D192" s="58">
        <v>90</v>
      </c>
      <c r="E192" s="58"/>
      <c r="F192" s="59">
        <v>90</v>
      </c>
      <c r="G192" s="59">
        <f t="shared" si="21"/>
        <v>90</v>
      </c>
      <c r="H192" s="59"/>
      <c r="I192" s="59">
        <f t="shared" si="20"/>
        <v>90</v>
      </c>
      <c r="J192" s="58"/>
      <c r="K192" s="61" t="s">
        <v>1783</v>
      </c>
    </row>
    <row r="193" ht="20" customHeight="1" spans="1:11">
      <c r="A193" s="25">
        <f t="shared" si="22"/>
        <v>191</v>
      </c>
      <c r="B193" s="25" t="s">
        <v>1735</v>
      </c>
      <c r="C193" s="25" t="s">
        <v>1784</v>
      </c>
      <c r="D193" s="58">
        <v>17</v>
      </c>
      <c r="E193" s="58"/>
      <c r="F193" s="59">
        <v>17</v>
      </c>
      <c r="G193" s="59">
        <f t="shared" si="21"/>
        <v>17</v>
      </c>
      <c r="H193" s="59"/>
      <c r="I193" s="59">
        <f t="shared" si="20"/>
        <v>17</v>
      </c>
      <c r="J193" s="58"/>
      <c r="K193" s="61" t="s">
        <v>1785</v>
      </c>
    </row>
    <row r="194" ht="20" customHeight="1" spans="1:11">
      <c r="A194" s="25">
        <f t="shared" si="22"/>
        <v>192</v>
      </c>
      <c r="B194" s="25" t="s">
        <v>1735</v>
      </c>
      <c r="C194" s="25" t="s">
        <v>1786</v>
      </c>
      <c r="D194" s="58">
        <v>10</v>
      </c>
      <c r="E194" s="58"/>
      <c r="F194" s="59">
        <v>10</v>
      </c>
      <c r="G194" s="59">
        <f t="shared" si="21"/>
        <v>10</v>
      </c>
      <c r="H194" s="59"/>
      <c r="I194" s="59">
        <f t="shared" si="20"/>
        <v>10</v>
      </c>
      <c r="J194" s="58"/>
      <c r="K194" s="61" t="s">
        <v>1627</v>
      </c>
    </row>
    <row r="195" ht="20" customHeight="1" spans="1:11">
      <c r="A195" s="25">
        <f t="shared" si="22"/>
        <v>193</v>
      </c>
      <c r="B195" s="25" t="s">
        <v>1735</v>
      </c>
      <c r="C195" s="25" t="s">
        <v>1787</v>
      </c>
      <c r="D195" s="58">
        <v>58</v>
      </c>
      <c r="E195" s="58"/>
      <c r="F195" s="59">
        <v>58</v>
      </c>
      <c r="G195" s="59">
        <f t="shared" si="21"/>
        <v>58</v>
      </c>
      <c r="H195" s="59"/>
      <c r="I195" s="59">
        <f t="shared" si="20"/>
        <v>58</v>
      </c>
      <c r="J195" s="58"/>
      <c r="K195" s="61" t="s">
        <v>1788</v>
      </c>
    </row>
    <row r="196" ht="20" customHeight="1" spans="1:11">
      <c r="A196" s="25">
        <f t="shared" si="22"/>
        <v>194</v>
      </c>
      <c r="B196" s="25" t="s">
        <v>1735</v>
      </c>
      <c r="C196" s="25" t="s">
        <v>1789</v>
      </c>
      <c r="D196" s="58">
        <v>25</v>
      </c>
      <c r="E196" s="58"/>
      <c r="F196" s="59">
        <v>25</v>
      </c>
      <c r="G196" s="59">
        <f t="shared" si="21"/>
        <v>25</v>
      </c>
      <c r="H196" s="59"/>
      <c r="I196" s="59">
        <f t="shared" si="20"/>
        <v>25</v>
      </c>
      <c r="J196" s="58"/>
      <c r="K196" s="61" t="s">
        <v>1790</v>
      </c>
    </row>
    <row r="197" ht="20" customHeight="1" spans="1:11">
      <c r="A197" s="25">
        <f t="shared" si="22"/>
        <v>195</v>
      </c>
      <c r="B197" s="25" t="s">
        <v>1735</v>
      </c>
      <c r="C197" s="25" t="s">
        <v>1791</v>
      </c>
      <c r="D197" s="58">
        <v>46</v>
      </c>
      <c r="E197" s="58"/>
      <c r="F197" s="59">
        <v>46</v>
      </c>
      <c r="G197" s="59">
        <f t="shared" si="21"/>
        <v>46</v>
      </c>
      <c r="H197" s="59"/>
      <c r="I197" s="59">
        <f t="shared" si="20"/>
        <v>46</v>
      </c>
      <c r="J197" s="58"/>
      <c r="K197" s="61" t="s">
        <v>1792</v>
      </c>
    </row>
    <row r="198" ht="20" customHeight="1" spans="1:11">
      <c r="A198" s="25">
        <f t="shared" si="22"/>
        <v>196</v>
      </c>
      <c r="B198" s="25" t="s">
        <v>1735</v>
      </c>
      <c r="C198" s="25" t="s">
        <v>1793</v>
      </c>
      <c r="D198" s="58">
        <v>21</v>
      </c>
      <c r="E198" s="58"/>
      <c r="F198" s="59">
        <v>21</v>
      </c>
      <c r="G198" s="59">
        <f t="shared" si="21"/>
        <v>21</v>
      </c>
      <c r="H198" s="59"/>
      <c r="I198" s="59">
        <f t="shared" si="20"/>
        <v>21</v>
      </c>
      <c r="J198" s="58"/>
      <c r="K198" s="61" t="s">
        <v>1794</v>
      </c>
    </row>
    <row r="199" s="55" customFormat="1" ht="20" customHeight="1" spans="1:12">
      <c r="A199" s="63" t="s">
        <v>22</v>
      </c>
      <c r="B199" s="64"/>
      <c r="C199" s="65"/>
      <c r="D199" s="66">
        <f>SUM(D3:D198)</f>
        <v>37263.78</v>
      </c>
      <c r="E199" s="66">
        <f t="shared" ref="E199:K199" si="23">SUM(E3:E198)</f>
        <v>0</v>
      </c>
      <c r="F199" s="66">
        <f t="shared" si="23"/>
        <v>34711.79</v>
      </c>
      <c r="G199" s="66">
        <f t="shared" si="23"/>
        <v>34711.79</v>
      </c>
      <c r="H199" s="66">
        <f t="shared" si="23"/>
        <v>10563.83</v>
      </c>
      <c r="I199" s="66">
        <f t="shared" si="23"/>
        <v>34708.79</v>
      </c>
      <c r="J199" s="66">
        <f t="shared" si="23"/>
        <v>3</v>
      </c>
      <c r="K199" s="66">
        <f t="shared" si="23"/>
        <v>15219.4824</v>
      </c>
      <c r="L199" s="67"/>
    </row>
  </sheetData>
  <autoFilter xmlns:etc="http://www.wps.cn/officeDocument/2017/etCustomData" ref="A2:L199" etc:filterBottomFollowUsedRange="0">
    <extLst/>
  </autoFilter>
  <mergeCells count="2">
    <mergeCell ref="A1:K1"/>
    <mergeCell ref="A199:C199"/>
  </mergeCells>
  <dataValidations count="2">
    <dataValidation allowBlank="1" showErrorMessage="1" sqref="D75 D77 D83:D85 D87:D90 D92:D93 D95:D103"/>
    <dataValidation type="textLength" operator="between" showInputMessage="1" showErrorMessage="1" sqref="C77 C81 C126 C158 C187 C70:C75 C170:C182">
      <formula1>2</formula1>
      <formula2>10</formula2>
    </dataValidation>
  </dataValidations>
  <printOptions horizontalCentered="1"/>
  <pageMargins left="0.393055555555556" right="0.393055555555556" top="0.786805555555556" bottom="0.590277777777778" header="0.511805555555556" footer="0.393055555555556"/>
  <pageSetup paperSize="9" scale="87" fitToHeight="0" orientation="landscape" horizont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513"/>
  <sheetViews>
    <sheetView workbookViewId="0">
      <pane ySplit="2" topLeftCell="A9" activePane="bottomLeft" state="frozen"/>
      <selection/>
      <selection pane="bottomLeft" activeCell="L9" sqref="L9"/>
    </sheetView>
  </sheetViews>
  <sheetFormatPr defaultColWidth="9" defaultRowHeight="14.25"/>
  <cols>
    <col min="1" max="1" width="5.1" style="1" customWidth="1"/>
    <col min="2" max="2" width="10.25" style="1" customWidth="1"/>
    <col min="3" max="3" width="18.875" style="1" customWidth="1"/>
    <col min="4" max="4" width="10.7" style="1" customWidth="1"/>
    <col min="5" max="5" width="11.2" style="1" customWidth="1"/>
    <col min="6" max="6" width="11.9" style="6" customWidth="1"/>
    <col min="7" max="7" width="12" style="6" customWidth="1"/>
    <col min="8" max="8" width="11.8" style="6" customWidth="1"/>
    <col min="9" max="9" width="10.375" style="6"/>
    <col min="10" max="10" width="9" style="1"/>
    <col min="11" max="11" width="12.3" style="1" hidden="1" customWidth="1"/>
    <col min="12" max="12" width="9" style="1"/>
    <col min="13" max="13" width="9.4" style="1"/>
    <col min="14" max="16384" width="9" style="1"/>
  </cols>
  <sheetData>
    <row r="1" s="1" customFormat="1" ht="35" customHeight="1" spans="1:11">
      <c r="A1" s="7" t="s">
        <v>1795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35" customHeight="1" spans="1:11">
      <c r="A2" s="8" t="s">
        <v>24</v>
      </c>
      <c r="B2" s="8" t="s">
        <v>25</v>
      </c>
      <c r="C2" s="8" t="s">
        <v>26</v>
      </c>
      <c r="D2" s="8" t="s">
        <v>27</v>
      </c>
      <c r="E2" s="8" t="s">
        <v>177</v>
      </c>
      <c r="F2" s="8" t="s">
        <v>29</v>
      </c>
      <c r="G2" s="8" t="s">
        <v>4</v>
      </c>
      <c r="H2" s="8" t="s">
        <v>6</v>
      </c>
      <c r="I2" s="11" t="s">
        <v>30</v>
      </c>
      <c r="J2" s="11" t="s">
        <v>8</v>
      </c>
      <c r="K2" s="8" t="s">
        <v>31</v>
      </c>
    </row>
    <row r="3" s="1" customFormat="1" ht="20" customHeight="1" spans="1:11">
      <c r="A3" s="8">
        <v>1</v>
      </c>
      <c r="B3" s="25" t="s">
        <v>1796</v>
      </c>
      <c r="C3" s="26" t="s">
        <v>1797</v>
      </c>
      <c r="D3" s="8">
        <v>436</v>
      </c>
      <c r="E3" s="8"/>
      <c r="F3" s="8">
        <v>288</v>
      </c>
      <c r="G3" s="8">
        <f>F3</f>
        <v>288</v>
      </c>
      <c r="H3" s="8"/>
      <c r="I3" s="8">
        <f>F3-J3</f>
        <v>288</v>
      </c>
      <c r="J3" s="8"/>
      <c r="K3" s="8">
        <v>450</v>
      </c>
    </row>
    <row r="4" s="1" customFormat="1" ht="20" customHeight="1" spans="1:11">
      <c r="A4" s="8">
        <v>2</v>
      </c>
      <c r="B4" s="25" t="s">
        <v>1796</v>
      </c>
      <c r="C4" s="26" t="s">
        <v>1798</v>
      </c>
      <c r="D4" s="8">
        <v>267</v>
      </c>
      <c r="E4" s="8"/>
      <c r="F4" s="8">
        <v>267</v>
      </c>
      <c r="G4" s="8">
        <f t="shared" ref="G4:G15" si="0">F4</f>
        <v>267</v>
      </c>
      <c r="H4" s="8"/>
      <c r="I4" s="8">
        <f t="shared" ref="I4:I67" si="1">F4-J4</f>
        <v>267</v>
      </c>
      <c r="J4" s="8"/>
      <c r="K4" s="8">
        <v>270</v>
      </c>
    </row>
    <row r="5" s="1" customFormat="1" ht="20" customHeight="1" spans="1:11">
      <c r="A5" s="8">
        <v>3</v>
      </c>
      <c r="B5" s="25" t="s">
        <v>1796</v>
      </c>
      <c r="C5" s="26" t="s">
        <v>1799</v>
      </c>
      <c r="D5" s="8">
        <v>496</v>
      </c>
      <c r="E5" s="8"/>
      <c r="F5" s="8">
        <v>496</v>
      </c>
      <c r="G5" s="8">
        <f t="shared" si="0"/>
        <v>496</v>
      </c>
      <c r="H5" s="8">
        <v>496</v>
      </c>
      <c r="I5" s="8">
        <f t="shared" si="1"/>
        <v>496</v>
      </c>
      <c r="J5" s="8"/>
      <c r="K5" s="8">
        <v>519.1</v>
      </c>
    </row>
    <row r="6" s="1" customFormat="1" ht="20" customHeight="1" spans="1:11">
      <c r="A6" s="8">
        <v>4</v>
      </c>
      <c r="B6" s="25" t="s">
        <v>1796</v>
      </c>
      <c r="C6" s="26" t="s">
        <v>1800</v>
      </c>
      <c r="D6" s="8">
        <v>178</v>
      </c>
      <c r="E6" s="8"/>
      <c r="F6" s="8">
        <v>178</v>
      </c>
      <c r="G6" s="8">
        <f t="shared" si="0"/>
        <v>178</v>
      </c>
      <c r="H6" s="8"/>
      <c r="I6" s="8">
        <f t="shared" si="1"/>
        <v>178</v>
      </c>
      <c r="J6" s="8"/>
      <c r="K6" s="8">
        <v>180</v>
      </c>
    </row>
    <row r="7" s="1" customFormat="1" ht="20" customHeight="1" spans="1:11">
      <c r="A7" s="8">
        <v>5</v>
      </c>
      <c r="B7" s="25" t="s">
        <v>1796</v>
      </c>
      <c r="C7" s="26" t="s">
        <v>1801</v>
      </c>
      <c r="D7" s="8">
        <v>710</v>
      </c>
      <c r="E7" s="8"/>
      <c r="F7" s="8">
        <v>710</v>
      </c>
      <c r="G7" s="8">
        <f t="shared" si="0"/>
        <v>710</v>
      </c>
      <c r="H7" s="8"/>
      <c r="I7" s="8">
        <f t="shared" si="1"/>
        <v>710</v>
      </c>
      <c r="J7" s="8"/>
      <c r="K7" s="8">
        <v>721.39</v>
      </c>
    </row>
    <row r="8" s="1" customFormat="1" ht="20" customHeight="1" spans="1:11">
      <c r="A8" s="8">
        <v>6</v>
      </c>
      <c r="B8" s="25" t="s">
        <v>1796</v>
      </c>
      <c r="C8" s="26" t="s">
        <v>1802</v>
      </c>
      <c r="D8" s="8">
        <v>250</v>
      </c>
      <c r="E8" s="8"/>
      <c r="F8" s="8">
        <v>250</v>
      </c>
      <c r="G8" s="8">
        <f t="shared" si="0"/>
        <v>250</v>
      </c>
      <c r="H8" s="8"/>
      <c r="I8" s="8">
        <f t="shared" si="1"/>
        <v>250</v>
      </c>
      <c r="J8" s="8"/>
      <c r="K8" s="8">
        <v>260</v>
      </c>
    </row>
    <row r="9" s="1" customFormat="1" ht="20" customHeight="1" spans="1:11">
      <c r="A9" s="8">
        <v>7</v>
      </c>
      <c r="B9" s="25" t="s">
        <v>1796</v>
      </c>
      <c r="C9" s="26" t="s">
        <v>1803</v>
      </c>
      <c r="D9" s="8">
        <v>150</v>
      </c>
      <c r="E9" s="8"/>
      <c r="F9" s="8">
        <v>150</v>
      </c>
      <c r="G9" s="8">
        <f t="shared" si="0"/>
        <v>150</v>
      </c>
      <c r="H9" s="8">
        <v>150</v>
      </c>
      <c r="I9" s="8">
        <f t="shared" si="1"/>
        <v>150</v>
      </c>
      <c r="J9" s="8"/>
      <c r="K9" s="8">
        <v>152.95</v>
      </c>
    </row>
    <row r="10" s="1" customFormat="1" ht="20" customHeight="1" spans="1:11">
      <c r="A10" s="8">
        <v>8</v>
      </c>
      <c r="B10" s="25" t="s">
        <v>1796</v>
      </c>
      <c r="C10" s="26" t="s">
        <v>1804</v>
      </c>
      <c r="D10" s="8">
        <v>200</v>
      </c>
      <c r="E10" s="8"/>
      <c r="F10" s="8">
        <v>200</v>
      </c>
      <c r="G10" s="8">
        <f t="shared" si="0"/>
        <v>200</v>
      </c>
      <c r="H10" s="8"/>
      <c r="I10" s="8">
        <f t="shared" si="1"/>
        <v>200</v>
      </c>
      <c r="J10" s="8"/>
      <c r="K10" s="8">
        <v>202</v>
      </c>
    </row>
    <row r="11" s="1" customFormat="1" ht="20" customHeight="1" spans="1:11">
      <c r="A11" s="8">
        <v>9</v>
      </c>
      <c r="B11" s="25" t="s">
        <v>1796</v>
      </c>
      <c r="C11" s="26" t="s">
        <v>1805</v>
      </c>
      <c r="D11" s="8">
        <v>366</v>
      </c>
      <c r="E11" s="8"/>
      <c r="F11" s="8">
        <v>366</v>
      </c>
      <c r="G11" s="8">
        <f t="shared" si="0"/>
        <v>366</v>
      </c>
      <c r="H11" s="8">
        <v>366</v>
      </c>
      <c r="I11" s="8">
        <f t="shared" si="1"/>
        <v>366</v>
      </c>
      <c r="J11" s="8"/>
      <c r="K11" s="8">
        <v>366.6</v>
      </c>
    </row>
    <row r="12" s="1" customFormat="1" ht="20" customHeight="1" spans="1:11">
      <c r="A12" s="8">
        <v>10</v>
      </c>
      <c r="B12" s="25" t="s">
        <v>1796</v>
      </c>
      <c r="C12" s="26" t="s">
        <v>1806</v>
      </c>
      <c r="D12" s="8">
        <v>300</v>
      </c>
      <c r="E12" s="8"/>
      <c r="F12" s="8">
        <v>300</v>
      </c>
      <c r="G12" s="8">
        <f t="shared" si="0"/>
        <v>300</v>
      </c>
      <c r="H12" s="8"/>
      <c r="I12" s="8">
        <f t="shared" si="1"/>
        <v>300</v>
      </c>
      <c r="J12" s="8"/>
      <c r="K12" s="8">
        <v>300</v>
      </c>
    </row>
    <row r="13" s="1" customFormat="1" ht="20" customHeight="1" spans="1:11">
      <c r="A13" s="8">
        <v>11</v>
      </c>
      <c r="B13" s="25" t="s">
        <v>1796</v>
      </c>
      <c r="C13" s="26" t="s">
        <v>1807</v>
      </c>
      <c r="D13" s="8">
        <v>190</v>
      </c>
      <c r="E13" s="8"/>
      <c r="F13" s="8">
        <v>190</v>
      </c>
      <c r="G13" s="8">
        <f t="shared" si="0"/>
        <v>190</v>
      </c>
      <c r="H13" s="8"/>
      <c r="I13" s="8">
        <f t="shared" si="1"/>
        <v>190</v>
      </c>
      <c r="J13" s="8"/>
      <c r="K13" s="8">
        <v>192.5</v>
      </c>
    </row>
    <row r="14" s="1" customFormat="1" ht="20" customHeight="1" spans="1:11">
      <c r="A14" s="8">
        <v>12</v>
      </c>
      <c r="B14" s="25" t="s">
        <v>1796</v>
      </c>
      <c r="C14" s="26" t="s">
        <v>1808</v>
      </c>
      <c r="D14" s="8">
        <v>887</v>
      </c>
      <c r="E14" s="8"/>
      <c r="F14" s="8">
        <v>887</v>
      </c>
      <c r="G14" s="8">
        <f t="shared" si="0"/>
        <v>887</v>
      </c>
      <c r="H14" s="8">
        <v>785</v>
      </c>
      <c r="I14" s="8">
        <f t="shared" si="1"/>
        <v>887</v>
      </c>
      <c r="J14" s="8"/>
      <c r="K14" s="8">
        <v>1269.86</v>
      </c>
    </row>
    <row r="15" s="1" customFormat="1" ht="20" customHeight="1" spans="1:11">
      <c r="A15" s="8">
        <v>13</v>
      </c>
      <c r="B15" s="25" t="s">
        <v>1796</v>
      </c>
      <c r="C15" s="26" t="s">
        <v>1809</v>
      </c>
      <c r="D15" s="8">
        <v>2.5</v>
      </c>
      <c r="E15" s="8"/>
      <c r="F15" s="8">
        <v>2.5</v>
      </c>
      <c r="G15" s="8">
        <f t="shared" si="0"/>
        <v>2.5</v>
      </c>
      <c r="H15" s="8"/>
      <c r="I15" s="8">
        <f t="shared" si="1"/>
        <v>2.5</v>
      </c>
      <c r="J15" s="8"/>
      <c r="K15" s="8">
        <v>14.03</v>
      </c>
    </row>
    <row r="16" s="1" customFormat="1" ht="20" customHeight="1" spans="1:11">
      <c r="A16" s="8">
        <v>14</v>
      </c>
      <c r="B16" s="25" t="s">
        <v>1796</v>
      </c>
      <c r="C16" s="26" t="s">
        <v>1810</v>
      </c>
      <c r="D16" s="8">
        <v>216</v>
      </c>
      <c r="E16" s="8"/>
      <c r="F16" s="8">
        <v>16</v>
      </c>
      <c r="G16" s="8">
        <f t="shared" ref="G16:G47" si="2">F16</f>
        <v>16</v>
      </c>
      <c r="H16" s="8"/>
      <c r="I16" s="8">
        <f t="shared" si="1"/>
        <v>16</v>
      </c>
      <c r="J16" s="8"/>
      <c r="K16" s="8">
        <v>744.03</v>
      </c>
    </row>
    <row r="17" s="1" customFormat="1" ht="20" customHeight="1" spans="1:11">
      <c r="A17" s="8">
        <v>15</v>
      </c>
      <c r="B17" s="25" t="s">
        <v>1796</v>
      </c>
      <c r="C17" s="26" t="s">
        <v>1811</v>
      </c>
      <c r="D17" s="8">
        <v>300</v>
      </c>
      <c r="E17" s="8"/>
      <c r="F17" s="8">
        <v>300</v>
      </c>
      <c r="G17" s="8">
        <f t="shared" si="2"/>
        <v>300</v>
      </c>
      <c r="H17" s="8"/>
      <c r="I17" s="8">
        <f t="shared" si="1"/>
        <v>300</v>
      </c>
      <c r="J17" s="8"/>
      <c r="K17" s="8">
        <v>300</v>
      </c>
    </row>
    <row r="18" s="1" customFormat="1" ht="20" customHeight="1" spans="1:11">
      <c r="A18" s="8">
        <v>16</v>
      </c>
      <c r="B18" s="25" t="s">
        <v>1796</v>
      </c>
      <c r="C18" s="26" t="s">
        <v>1812</v>
      </c>
      <c r="D18" s="8">
        <v>180</v>
      </c>
      <c r="E18" s="8"/>
      <c r="F18" s="8">
        <v>180</v>
      </c>
      <c r="G18" s="8">
        <f t="shared" si="2"/>
        <v>180</v>
      </c>
      <c r="H18" s="8"/>
      <c r="I18" s="8">
        <f t="shared" si="1"/>
        <v>180</v>
      </c>
      <c r="J18" s="8"/>
      <c r="K18" s="8">
        <v>190</v>
      </c>
    </row>
    <row r="19" s="1" customFormat="1" ht="20" customHeight="1" spans="1:11">
      <c r="A19" s="8">
        <v>17</v>
      </c>
      <c r="B19" s="25" t="s">
        <v>1796</v>
      </c>
      <c r="C19" s="26" t="s">
        <v>1813</v>
      </c>
      <c r="D19" s="8">
        <v>260</v>
      </c>
      <c r="E19" s="8"/>
      <c r="F19" s="8">
        <v>260</v>
      </c>
      <c r="G19" s="8">
        <f t="shared" si="2"/>
        <v>260</v>
      </c>
      <c r="H19" s="8"/>
      <c r="I19" s="8">
        <f t="shared" si="1"/>
        <v>260</v>
      </c>
      <c r="J19" s="8"/>
      <c r="K19" s="8">
        <v>263.17</v>
      </c>
    </row>
    <row r="20" s="1" customFormat="1" ht="20" customHeight="1" spans="1:11">
      <c r="A20" s="8">
        <v>18</v>
      </c>
      <c r="B20" s="25" t="s">
        <v>1796</v>
      </c>
      <c r="C20" s="27" t="s">
        <v>1814</v>
      </c>
      <c r="D20" s="8">
        <v>108</v>
      </c>
      <c r="E20" s="8"/>
      <c r="F20" s="8">
        <v>40</v>
      </c>
      <c r="G20" s="8">
        <f t="shared" si="2"/>
        <v>40</v>
      </c>
      <c r="H20" s="8"/>
      <c r="I20" s="8">
        <f t="shared" si="1"/>
        <v>40</v>
      </c>
      <c r="J20" s="8"/>
      <c r="K20" s="8">
        <v>180</v>
      </c>
    </row>
    <row r="21" s="1" customFormat="1" ht="20" customHeight="1" spans="1:11">
      <c r="A21" s="8">
        <v>19</v>
      </c>
      <c r="B21" s="25" t="s">
        <v>1796</v>
      </c>
      <c r="C21" s="27" t="s">
        <v>1815</v>
      </c>
      <c r="D21" s="8">
        <v>108</v>
      </c>
      <c r="E21" s="8"/>
      <c r="F21" s="8">
        <v>68</v>
      </c>
      <c r="G21" s="8">
        <f t="shared" si="2"/>
        <v>68</v>
      </c>
      <c r="H21" s="8"/>
      <c r="I21" s="8">
        <f t="shared" si="1"/>
        <v>68</v>
      </c>
      <c r="J21" s="8"/>
      <c r="K21" s="8">
        <v>320</v>
      </c>
    </row>
    <row r="22" s="1" customFormat="1" ht="20" customHeight="1" spans="1:11">
      <c r="A22" s="8">
        <v>20</v>
      </c>
      <c r="B22" s="25" t="s">
        <v>1796</v>
      </c>
      <c r="C22" s="28" t="s">
        <v>1816</v>
      </c>
      <c r="D22" s="8">
        <v>509</v>
      </c>
      <c r="E22" s="8"/>
      <c r="F22" s="8">
        <v>215</v>
      </c>
      <c r="G22" s="8">
        <f t="shared" si="2"/>
        <v>215</v>
      </c>
      <c r="H22" s="8"/>
      <c r="I22" s="8">
        <f t="shared" si="1"/>
        <v>215</v>
      </c>
      <c r="J22" s="8"/>
      <c r="K22" s="8">
        <v>222.6</v>
      </c>
    </row>
    <row r="23" s="1" customFormat="1" ht="20" customHeight="1" spans="1:11">
      <c r="A23" s="8">
        <v>21</v>
      </c>
      <c r="B23" s="25" t="s">
        <v>1796</v>
      </c>
      <c r="C23" s="28" t="s">
        <v>1817</v>
      </c>
      <c r="D23" s="8">
        <v>60</v>
      </c>
      <c r="E23" s="8"/>
      <c r="F23" s="8">
        <v>60</v>
      </c>
      <c r="G23" s="8">
        <f t="shared" si="2"/>
        <v>60</v>
      </c>
      <c r="H23" s="8"/>
      <c r="I23" s="8">
        <f t="shared" si="1"/>
        <v>60</v>
      </c>
      <c r="J23" s="8"/>
      <c r="K23" s="8">
        <v>62.38</v>
      </c>
    </row>
    <row r="24" s="1" customFormat="1" ht="20" customHeight="1" spans="1:11">
      <c r="A24" s="8">
        <v>22</v>
      </c>
      <c r="B24" s="25" t="s">
        <v>1796</v>
      </c>
      <c r="C24" s="28" t="s">
        <v>1818</v>
      </c>
      <c r="D24" s="8">
        <v>402</v>
      </c>
      <c r="E24" s="8"/>
      <c r="F24" s="8">
        <v>300</v>
      </c>
      <c r="G24" s="8">
        <f t="shared" si="2"/>
        <v>300</v>
      </c>
      <c r="H24" s="8">
        <v>300</v>
      </c>
      <c r="I24" s="8">
        <f t="shared" si="1"/>
        <v>300</v>
      </c>
      <c r="J24" s="8"/>
      <c r="K24" s="8">
        <v>300</v>
      </c>
    </row>
    <row r="25" s="1" customFormat="1" ht="20" customHeight="1" spans="1:11">
      <c r="A25" s="8">
        <v>23</v>
      </c>
      <c r="B25" s="25" t="s">
        <v>1796</v>
      </c>
      <c r="C25" s="28" t="s">
        <v>1819</v>
      </c>
      <c r="D25" s="8">
        <v>5</v>
      </c>
      <c r="E25" s="8"/>
      <c r="F25" s="8">
        <v>5</v>
      </c>
      <c r="G25" s="8">
        <f t="shared" si="2"/>
        <v>5</v>
      </c>
      <c r="H25" s="8"/>
      <c r="I25" s="8">
        <f t="shared" si="1"/>
        <v>5</v>
      </c>
      <c r="J25" s="8"/>
      <c r="K25" s="8">
        <v>5.83</v>
      </c>
    </row>
    <row r="26" s="1" customFormat="1" ht="20" customHeight="1" spans="1:11">
      <c r="A26" s="8">
        <v>24</v>
      </c>
      <c r="B26" s="25" t="s">
        <v>1796</v>
      </c>
      <c r="C26" s="29" t="s">
        <v>1820</v>
      </c>
      <c r="D26" s="8">
        <v>200</v>
      </c>
      <c r="E26" s="8"/>
      <c r="F26" s="8">
        <v>200</v>
      </c>
      <c r="G26" s="8">
        <f t="shared" si="2"/>
        <v>200</v>
      </c>
      <c r="H26" s="8"/>
      <c r="I26" s="8">
        <f t="shared" si="1"/>
        <v>200</v>
      </c>
      <c r="J26" s="8"/>
      <c r="K26" s="8">
        <v>203</v>
      </c>
    </row>
    <row r="27" s="1" customFormat="1" ht="20" customHeight="1" spans="1:11">
      <c r="A27" s="8">
        <v>25</v>
      </c>
      <c r="B27" s="25" t="s">
        <v>1796</v>
      </c>
      <c r="C27" s="29" t="s">
        <v>1821</v>
      </c>
      <c r="D27" s="8">
        <v>340</v>
      </c>
      <c r="E27" s="8"/>
      <c r="F27" s="8">
        <v>265</v>
      </c>
      <c r="G27" s="8">
        <f t="shared" si="2"/>
        <v>265</v>
      </c>
      <c r="H27" s="8"/>
      <c r="I27" s="8">
        <f t="shared" si="1"/>
        <v>265</v>
      </c>
      <c r="J27" s="8"/>
      <c r="K27" s="8">
        <v>268</v>
      </c>
    </row>
    <row r="28" s="1" customFormat="1" ht="20" customHeight="1" spans="1:11">
      <c r="A28" s="8">
        <v>26</v>
      </c>
      <c r="B28" s="25" t="s">
        <v>1796</v>
      </c>
      <c r="C28" s="29" t="s">
        <v>1822</v>
      </c>
      <c r="D28" s="8">
        <v>210</v>
      </c>
      <c r="E28" s="8"/>
      <c r="F28" s="8">
        <v>210</v>
      </c>
      <c r="G28" s="8">
        <f t="shared" si="2"/>
        <v>210</v>
      </c>
      <c r="H28" s="8"/>
      <c r="I28" s="8">
        <f t="shared" si="1"/>
        <v>210</v>
      </c>
      <c r="J28" s="8"/>
      <c r="K28" s="8">
        <v>210.5</v>
      </c>
    </row>
    <row r="29" s="1" customFormat="1" ht="20" customHeight="1" spans="1:11">
      <c r="A29" s="8">
        <v>27</v>
      </c>
      <c r="B29" s="25" t="s">
        <v>1796</v>
      </c>
      <c r="C29" s="29" t="s">
        <v>887</v>
      </c>
      <c r="D29" s="8">
        <v>400</v>
      </c>
      <c r="E29" s="8"/>
      <c r="F29" s="8">
        <v>400</v>
      </c>
      <c r="G29" s="8">
        <f t="shared" si="2"/>
        <v>400</v>
      </c>
      <c r="H29" s="8">
        <v>400</v>
      </c>
      <c r="I29" s="8">
        <f t="shared" si="1"/>
        <v>400</v>
      </c>
      <c r="J29" s="8"/>
      <c r="K29" s="8">
        <v>502</v>
      </c>
    </row>
    <row r="30" s="1" customFormat="1" ht="20" customHeight="1" spans="1:11">
      <c r="A30" s="8">
        <v>28</v>
      </c>
      <c r="B30" s="25" t="s">
        <v>1796</v>
      </c>
      <c r="C30" s="29" t="s">
        <v>1823</v>
      </c>
      <c r="D30" s="8">
        <v>57</v>
      </c>
      <c r="E30" s="8"/>
      <c r="F30" s="8">
        <v>57</v>
      </c>
      <c r="G30" s="8">
        <f t="shared" si="2"/>
        <v>57</v>
      </c>
      <c r="H30" s="8"/>
      <c r="I30" s="8">
        <f t="shared" si="1"/>
        <v>57</v>
      </c>
      <c r="J30" s="8"/>
      <c r="K30" s="8">
        <v>57.25</v>
      </c>
    </row>
    <row r="31" s="1" customFormat="1" ht="20" customHeight="1" spans="1:11">
      <c r="A31" s="8">
        <v>29</v>
      </c>
      <c r="B31" s="25" t="s">
        <v>1796</v>
      </c>
      <c r="C31" s="25" t="s">
        <v>1824</v>
      </c>
      <c r="D31" s="8">
        <v>20</v>
      </c>
      <c r="E31" s="8"/>
      <c r="F31" s="8">
        <v>20</v>
      </c>
      <c r="G31" s="8">
        <f t="shared" si="2"/>
        <v>20</v>
      </c>
      <c r="H31" s="8"/>
      <c r="I31" s="8">
        <f t="shared" si="1"/>
        <v>20</v>
      </c>
      <c r="J31" s="8"/>
      <c r="K31" s="8">
        <v>20.54</v>
      </c>
    </row>
    <row r="32" s="1" customFormat="1" ht="20" customHeight="1" spans="1:11">
      <c r="A32" s="8">
        <v>30</v>
      </c>
      <c r="B32" s="25" t="s">
        <v>1796</v>
      </c>
      <c r="C32" s="25" t="s">
        <v>1825</v>
      </c>
      <c r="D32" s="8">
        <v>14</v>
      </c>
      <c r="E32" s="8"/>
      <c r="F32" s="8">
        <v>14</v>
      </c>
      <c r="G32" s="8">
        <f t="shared" si="2"/>
        <v>14</v>
      </c>
      <c r="H32" s="8"/>
      <c r="I32" s="8">
        <f t="shared" si="1"/>
        <v>14</v>
      </c>
      <c r="J32" s="8"/>
      <c r="K32" s="8">
        <v>14.84</v>
      </c>
    </row>
    <row r="33" s="1" customFormat="1" ht="30" customHeight="1" spans="1:11">
      <c r="A33" s="8">
        <v>31</v>
      </c>
      <c r="B33" s="25" t="s">
        <v>1826</v>
      </c>
      <c r="C33" s="30" t="s">
        <v>1827</v>
      </c>
      <c r="D33" s="8">
        <v>1986</v>
      </c>
      <c r="E33" s="8"/>
      <c r="F33" s="8">
        <v>1400</v>
      </c>
      <c r="G33" s="8">
        <f t="shared" si="2"/>
        <v>1400</v>
      </c>
      <c r="H33" s="8">
        <v>1000</v>
      </c>
      <c r="I33" s="8">
        <f t="shared" si="1"/>
        <v>1400</v>
      </c>
      <c r="J33" s="8"/>
      <c r="K33" s="8">
        <v>2137.56</v>
      </c>
    </row>
    <row r="34" s="1" customFormat="1" ht="20" customHeight="1" spans="1:11">
      <c r="A34" s="8">
        <v>32</v>
      </c>
      <c r="B34" s="25" t="s">
        <v>1826</v>
      </c>
      <c r="C34" s="25" t="s">
        <v>1828</v>
      </c>
      <c r="D34" s="8">
        <v>710</v>
      </c>
      <c r="E34" s="8"/>
      <c r="F34" s="8">
        <v>710</v>
      </c>
      <c r="G34" s="8">
        <f t="shared" si="2"/>
        <v>710</v>
      </c>
      <c r="H34" s="8"/>
      <c r="I34" s="8">
        <f t="shared" si="1"/>
        <v>710</v>
      </c>
      <c r="J34" s="8"/>
      <c r="K34" s="8">
        <v>727</v>
      </c>
    </row>
    <row r="35" s="1" customFormat="1" ht="20" customHeight="1" spans="1:11">
      <c r="A35" s="8">
        <v>33</v>
      </c>
      <c r="B35" s="25" t="s">
        <v>1826</v>
      </c>
      <c r="C35" s="25" t="s">
        <v>1829</v>
      </c>
      <c r="D35" s="8">
        <v>900</v>
      </c>
      <c r="E35" s="8"/>
      <c r="F35" s="8">
        <v>152</v>
      </c>
      <c r="G35" s="8">
        <f t="shared" si="2"/>
        <v>152</v>
      </c>
      <c r="H35" s="8"/>
      <c r="I35" s="8">
        <f t="shared" si="1"/>
        <v>152</v>
      </c>
      <c r="J35" s="8"/>
      <c r="K35" s="8">
        <v>902</v>
      </c>
    </row>
    <row r="36" s="1" customFormat="1" ht="20" customHeight="1" spans="1:11">
      <c r="A36" s="8">
        <v>34</v>
      </c>
      <c r="B36" s="25" t="s">
        <v>1826</v>
      </c>
      <c r="C36" s="25" t="s">
        <v>1830</v>
      </c>
      <c r="D36" s="8">
        <v>330</v>
      </c>
      <c r="E36" s="8"/>
      <c r="F36" s="8">
        <v>330</v>
      </c>
      <c r="G36" s="8">
        <f t="shared" si="2"/>
        <v>330</v>
      </c>
      <c r="H36" s="8">
        <v>330</v>
      </c>
      <c r="I36" s="8">
        <f t="shared" si="1"/>
        <v>330</v>
      </c>
      <c r="J36" s="8"/>
      <c r="K36" s="8">
        <v>785</v>
      </c>
    </row>
    <row r="37" s="1" customFormat="1" ht="20" customHeight="1" spans="1:11">
      <c r="A37" s="8">
        <v>35</v>
      </c>
      <c r="B37" s="25" t="s">
        <v>1826</v>
      </c>
      <c r="C37" s="25" t="s">
        <v>1831</v>
      </c>
      <c r="D37" s="8">
        <v>556</v>
      </c>
      <c r="E37" s="8"/>
      <c r="F37" s="8">
        <v>396</v>
      </c>
      <c r="G37" s="8">
        <f t="shared" si="2"/>
        <v>396</v>
      </c>
      <c r="H37" s="8"/>
      <c r="I37" s="8">
        <f t="shared" si="1"/>
        <v>396</v>
      </c>
      <c r="J37" s="8"/>
      <c r="K37" s="8">
        <v>400</v>
      </c>
    </row>
    <row r="38" s="1" customFormat="1" ht="20" customHeight="1" spans="1:11">
      <c r="A38" s="8">
        <v>36</v>
      </c>
      <c r="B38" s="25" t="s">
        <v>1826</v>
      </c>
      <c r="C38" s="25" t="s">
        <v>1832</v>
      </c>
      <c r="D38" s="8">
        <v>555</v>
      </c>
      <c r="E38" s="8"/>
      <c r="F38" s="8">
        <v>389</v>
      </c>
      <c r="G38" s="8">
        <f t="shared" si="2"/>
        <v>389</v>
      </c>
      <c r="H38" s="8"/>
      <c r="I38" s="8">
        <f t="shared" si="1"/>
        <v>389</v>
      </c>
      <c r="J38" s="8"/>
      <c r="K38" s="8">
        <v>497.37</v>
      </c>
    </row>
    <row r="39" s="1" customFormat="1" ht="20" customHeight="1" spans="1:11">
      <c r="A39" s="8">
        <v>37</v>
      </c>
      <c r="B39" s="25" t="s">
        <v>1826</v>
      </c>
      <c r="C39" s="25" t="s">
        <v>1833</v>
      </c>
      <c r="D39" s="8">
        <v>340</v>
      </c>
      <c r="E39" s="8"/>
      <c r="F39" s="8">
        <v>340</v>
      </c>
      <c r="G39" s="8">
        <f t="shared" si="2"/>
        <v>340</v>
      </c>
      <c r="H39" s="8"/>
      <c r="I39" s="8">
        <f t="shared" si="1"/>
        <v>340</v>
      </c>
      <c r="J39" s="8"/>
      <c r="K39" s="8">
        <v>545</v>
      </c>
    </row>
    <row r="40" s="1" customFormat="1" ht="20" customHeight="1" spans="1:11">
      <c r="A40" s="8">
        <v>38</v>
      </c>
      <c r="B40" s="25" t="s">
        <v>1826</v>
      </c>
      <c r="C40" s="25" t="s">
        <v>1834</v>
      </c>
      <c r="D40" s="8">
        <v>673</v>
      </c>
      <c r="E40" s="8"/>
      <c r="F40" s="8">
        <v>673</v>
      </c>
      <c r="G40" s="8">
        <f t="shared" si="2"/>
        <v>673</v>
      </c>
      <c r="H40" s="8"/>
      <c r="I40" s="8">
        <f t="shared" si="1"/>
        <v>673</v>
      </c>
      <c r="J40" s="8"/>
      <c r="K40" s="8">
        <v>807.41</v>
      </c>
    </row>
    <row r="41" s="1" customFormat="1" ht="20" customHeight="1" spans="1:11">
      <c r="A41" s="8">
        <v>39</v>
      </c>
      <c r="B41" s="25" t="s">
        <v>1826</v>
      </c>
      <c r="C41" s="25" t="s">
        <v>1835</v>
      </c>
      <c r="D41" s="8">
        <v>241</v>
      </c>
      <c r="E41" s="8"/>
      <c r="F41" s="8">
        <v>241</v>
      </c>
      <c r="G41" s="8">
        <f t="shared" si="2"/>
        <v>241</v>
      </c>
      <c r="H41" s="8"/>
      <c r="I41" s="8">
        <f t="shared" si="1"/>
        <v>241</v>
      </c>
      <c r="J41" s="8"/>
      <c r="K41" s="8">
        <v>243</v>
      </c>
    </row>
    <row r="42" s="1" customFormat="1" ht="20" customHeight="1" spans="1:11">
      <c r="A42" s="8">
        <v>40</v>
      </c>
      <c r="B42" s="25" t="s">
        <v>1826</v>
      </c>
      <c r="C42" s="25" t="s">
        <v>1836</v>
      </c>
      <c r="D42" s="8">
        <v>280</v>
      </c>
      <c r="E42" s="8"/>
      <c r="F42" s="8">
        <v>12</v>
      </c>
      <c r="G42" s="8">
        <f t="shared" si="2"/>
        <v>12</v>
      </c>
      <c r="H42" s="8"/>
      <c r="I42" s="8">
        <f t="shared" si="1"/>
        <v>12</v>
      </c>
      <c r="J42" s="8"/>
      <c r="K42" s="8">
        <v>212.6</v>
      </c>
    </row>
    <row r="43" s="1" customFormat="1" ht="20" customHeight="1" spans="1:11">
      <c r="A43" s="8">
        <v>41</v>
      </c>
      <c r="B43" s="25" t="s">
        <v>1826</v>
      </c>
      <c r="C43" s="25" t="s">
        <v>1837</v>
      </c>
      <c r="D43" s="8">
        <v>545</v>
      </c>
      <c r="E43" s="8"/>
      <c r="F43" s="8">
        <v>230</v>
      </c>
      <c r="G43" s="8">
        <f t="shared" si="2"/>
        <v>230</v>
      </c>
      <c r="H43" s="8"/>
      <c r="I43" s="8">
        <f t="shared" si="1"/>
        <v>230</v>
      </c>
      <c r="J43" s="8"/>
      <c r="K43" s="8">
        <v>545.17</v>
      </c>
    </row>
    <row r="44" s="1" customFormat="1" ht="20" customHeight="1" spans="1:11">
      <c r="A44" s="8">
        <v>42</v>
      </c>
      <c r="B44" s="25" t="s">
        <v>1826</v>
      </c>
      <c r="C44" s="25" t="s">
        <v>1838</v>
      </c>
      <c r="D44" s="8">
        <v>200</v>
      </c>
      <c r="E44" s="8"/>
      <c r="F44" s="8">
        <v>200</v>
      </c>
      <c r="G44" s="8">
        <f t="shared" si="2"/>
        <v>200</v>
      </c>
      <c r="H44" s="8"/>
      <c r="I44" s="8">
        <f t="shared" si="1"/>
        <v>200</v>
      </c>
      <c r="J44" s="8"/>
      <c r="K44" s="8">
        <v>533</v>
      </c>
    </row>
    <row r="45" s="1" customFormat="1" spans="1:11">
      <c r="A45" s="8">
        <v>43</v>
      </c>
      <c r="B45" s="25" t="s">
        <v>1826</v>
      </c>
      <c r="C45" s="25" t="s">
        <v>1839</v>
      </c>
      <c r="D45" s="8">
        <v>14</v>
      </c>
      <c r="E45" s="8"/>
      <c r="F45" s="8">
        <v>14</v>
      </c>
      <c r="G45" s="8">
        <f t="shared" si="2"/>
        <v>14</v>
      </c>
      <c r="H45" s="8"/>
      <c r="I45" s="8">
        <f t="shared" si="1"/>
        <v>14</v>
      </c>
      <c r="J45" s="8"/>
      <c r="K45" s="8">
        <v>14</v>
      </c>
    </row>
    <row r="46" s="1" customFormat="1" ht="20" customHeight="1" spans="1:11">
      <c r="A46" s="8">
        <v>44</v>
      </c>
      <c r="B46" s="25" t="s">
        <v>1826</v>
      </c>
      <c r="C46" s="25" t="s">
        <v>1840</v>
      </c>
      <c r="D46" s="8">
        <v>120</v>
      </c>
      <c r="E46" s="8"/>
      <c r="F46" s="8">
        <v>120</v>
      </c>
      <c r="G46" s="8">
        <f t="shared" si="2"/>
        <v>120</v>
      </c>
      <c r="H46" s="8"/>
      <c r="I46" s="8">
        <f t="shared" si="1"/>
        <v>120</v>
      </c>
      <c r="J46" s="8"/>
      <c r="K46" s="8">
        <v>140.98</v>
      </c>
    </row>
    <row r="47" s="1" customFormat="1" ht="20" customHeight="1" spans="1:11">
      <c r="A47" s="8">
        <v>45</v>
      </c>
      <c r="B47" s="25" t="s">
        <v>1826</v>
      </c>
      <c r="C47" s="25" t="s">
        <v>1841</v>
      </c>
      <c r="D47" s="8">
        <v>4</v>
      </c>
      <c r="E47" s="8"/>
      <c r="F47" s="8">
        <v>4</v>
      </c>
      <c r="G47" s="8">
        <f t="shared" si="2"/>
        <v>4</v>
      </c>
      <c r="H47" s="8"/>
      <c r="I47" s="8">
        <f t="shared" si="1"/>
        <v>4</v>
      </c>
      <c r="J47" s="8"/>
      <c r="K47" s="8">
        <v>4.34</v>
      </c>
    </row>
    <row r="48" s="1" customFormat="1" spans="1:11">
      <c r="A48" s="8">
        <v>46</v>
      </c>
      <c r="B48" s="25" t="s">
        <v>1826</v>
      </c>
      <c r="C48" s="25" t="s">
        <v>1842</v>
      </c>
      <c r="D48" s="8">
        <v>11.97</v>
      </c>
      <c r="E48" s="8"/>
      <c r="F48" s="8">
        <v>11.97</v>
      </c>
      <c r="G48" s="8">
        <f t="shared" ref="G48:G79" si="3">F48</f>
        <v>11.97</v>
      </c>
      <c r="H48" s="8"/>
      <c r="I48" s="8">
        <f t="shared" si="1"/>
        <v>11.97</v>
      </c>
      <c r="J48" s="8"/>
      <c r="K48" s="8">
        <v>11.97</v>
      </c>
    </row>
    <row r="49" s="1" customFormat="1" ht="20" customHeight="1" spans="1:11">
      <c r="A49" s="8">
        <v>47</v>
      </c>
      <c r="B49" s="25" t="s">
        <v>1826</v>
      </c>
      <c r="C49" s="25" t="s">
        <v>1843</v>
      </c>
      <c r="D49" s="8">
        <v>244</v>
      </c>
      <c r="E49" s="8"/>
      <c r="F49" s="8">
        <v>244</v>
      </c>
      <c r="G49" s="8">
        <f t="shared" si="3"/>
        <v>244</v>
      </c>
      <c r="H49" s="8"/>
      <c r="I49" s="8">
        <f t="shared" si="1"/>
        <v>244</v>
      </c>
      <c r="J49" s="8"/>
      <c r="K49" s="8">
        <v>244</v>
      </c>
    </row>
    <row r="50" s="1" customFormat="1" ht="30" customHeight="1" spans="1:11">
      <c r="A50" s="8">
        <v>48</v>
      </c>
      <c r="B50" s="25" t="s">
        <v>1826</v>
      </c>
      <c r="C50" s="11" t="s">
        <v>1844</v>
      </c>
      <c r="D50" s="8">
        <v>863</v>
      </c>
      <c r="E50" s="8"/>
      <c r="F50" s="8">
        <v>863</v>
      </c>
      <c r="G50" s="8">
        <f t="shared" si="3"/>
        <v>863</v>
      </c>
      <c r="H50" s="8">
        <v>863</v>
      </c>
      <c r="I50" s="8">
        <f t="shared" si="1"/>
        <v>863</v>
      </c>
      <c r="J50" s="8"/>
      <c r="K50" s="8">
        <v>863</v>
      </c>
    </row>
    <row r="51" s="1" customFormat="1" ht="20" customHeight="1" spans="1:11">
      <c r="A51" s="8">
        <v>49</v>
      </c>
      <c r="B51" s="25" t="s">
        <v>1826</v>
      </c>
      <c r="C51" s="25" t="s">
        <v>1845</v>
      </c>
      <c r="D51" s="8">
        <v>6</v>
      </c>
      <c r="E51" s="8"/>
      <c r="F51" s="8">
        <v>6</v>
      </c>
      <c r="G51" s="8">
        <f t="shared" si="3"/>
        <v>6</v>
      </c>
      <c r="H51" s="8"/>
      <c r="I51" s="8">
        <f t="shared" si="1"/>
        <v>6</v>
      </c>
      <c r="J51" s="8"/>
      <c r="K51" s="8">
        <v>9</v>
      </c>
    </row>
    <row r="52" s="1" customFormat="1" ht="20" customHeight="1" spans="1:11">
      <c r="A52" s="8">
        <v>50</v>
      </c>
      <c r="B52" s="25" t="s">
        <v>1826</v>
      </c>
      <c r="C52" s="25" t="s">
        <v>1846</v>
      </c>
      <c r="D52" s="8">
        <v>26</v>
      </c>
      <c r="E52" s="8"/>
      <c r="F52" s="8">
        <v>26</v>
      </c>
      <c r="G52" s="8">
        <f t="shared" si="3"/>
        <v>26</v>
      </c>
      <c r="H52" s="8"/>
      <c r="I52" s="8">
        <f t="shared" si="1"/>
        <v>26</v>
      </c>
      <c r="J52" s="8"/>
      <c r="K52" s="8">
        <v>26</v>
      </c>
    </row>
    <row r="53" s="1" customFormat="1" ht="20" customHeight="1" spans="1:11">
      <c r="A53" s="8">
        <v>51</v>
      </c>
      <c r="B53" s="25" t="s">
        <v>1826</v>
      </c>
      <c r="C53" s="25" t="s">
        <v>1847</v>
      </c>
      <c r="D53" s="8">
        <v>20</v>
      </c>
      <c r="E53" s="8"/>
      <c r="F53" s="8">
        <v>20</v>
      </c>
      <c r="G53" s="8">
        <f t="shared" si="3"/>
        <v>20</v>
      </c>
      <c r="H53" s="8"/>
      <c r="I53" s="8">
        <f t="shared" si="1"/>
        <v>20</v>
      </c>
      <c r="J53" s="8"/>
      <c r="K53" s="8">
        <v>20</v>
      </c>
    </row>
    <row r="54" s="1" customFormat="1" spans="1:11">
      <c r="A54" s="8">
        <v>52</v>
      </c>
      <c r="B54" s="25" t="s">
        <v>1826</v>
      </c>
      <c r="C54" s="25" t="s">
        <v>1848</v>
      </c>
      <c r="D54" s="8">
        <v>382</v>
      </c>
      <c r="E54" s="8"/>
      <c r="F54" s="8">
        <v>375</v>
      </c>
      <c r="G54" s="8">
        <f t="shared" si="3"/>
        <v>375</v>
      </c>
      <c r="H54" s="8"/>
      <c r="I54" s="8">
        <f t="shared" si="1"/>
        <v>375</v>
      </c>
      <c r="J54" s="8"/>
      <c r="K54" s="8">
        <v>648.66</v>
      </c>
    </row>
    <row r="55" s="1" customFormat="1" spans="1:11">
      <c r="A55" s="8">
        <v>53</v>
      </c>
      <c r="B55" s="25" t="s">
        <v>1826</v>
      </c>
      <c r="C55" s="25" t="s">
        <v>1849</v>
      </c>
      <c r="D55" s="8">
        <v>847</v>
      </c>
      <c r="E55" s="8"/>
      <c r="F55" s="8">
        <v>576</v>
      </c>
      <c r="G55" s="8">
        <f t="shared" si="3"/>
        <v>576</v>
      </c>
      <c r="H55" s="8"/>
      <c r="I55" s="8">
        <f t="shared" si="1"/>
        <v>576</v>
      </c>
      <c r="J55" s="8"/>
      <c r="K55" s="8">
        <v>576.45</v>
      </c>
    </row>
    <row r="56" s="1" customFormat="1" ht="20" customHeight="1" spans="1:11">
      <c r="A56" s="8">
        <v>54</v>
      </c>
      <c r="B56" s="25" t="s">
        <v>1850</v>
      </c>
      <c r="C56" s="31" t="s">
        <v>1851</v>
      </c>
      <c r="D56" s="8">
        <v>430.88</v>
      </c>
      <c r="E56" s="8"/>
      <c r="F56" s="8">
        <v>430</v>
      </c>
      <c r="G56" s="8">
        <f t="shared" si="3"/>
        <v>430</v>
      </c>
      <c r="H56" s="8">
        <v>422</v>
      </c>
      <c r="I56" s="8">
        <f t="shared" si="1"/>
        <v>430</v>
      </c>
      <c r="J56" s="8"/>
      <c r="K56" s="8">
        <v>437.77</v>
      </c>
    </row>
    <row r="57" s="1" customFormat="1" ht="30" customHeight="1" spans="1:11">
      <c r="A57" s="8">
        <v>55</v>
      </c>
      <c r="B57" s="25" t="s">
        <v>1850</v>
      </c>
      <c r="C57" s="31" t="s">
        <v>1852</v>
      </c>
      <c r="D57" s="8">
        <v>186</v>
      </c>
      <c r="E57" s="8"/>
      <c r="F57" s="8">
        <v>186</v>
      </c>
      <c r="G57" s="8">
        <f t="shared" si="3"/>
        <v>186</v>
      </c>
      <c r="H57" s="8"/>
      <c r="I57" s="8">
        <f t="shared" si="1"/>
        <v>186</v>
      </c>
      <c r="J57" s="8"/>
      <c r="K57" s="8">
        <v>487.26</v>
      </c>
    </row>
    <row r="58" s="1" customFormat="1" ht="20" customHeight="1" spans="1:11">
      <c r="A58" s="8">
        <v>56</v>
      </c>
      <c r="B58" s="25" t="s">
        <v>1853</v>
      </c>
      <c r="C58" s="30" t="s">
        <v>1854</v>
      </c>
      <c r="D58" s="8">
        <v>1030</v>
      </c>
      <c r="E58" s="8"/>
      <c r="F58" s="8">
        <v>1030</v>
      </c>
      <c r="G58" s="8">
        <f t="shared" si="3"/>
        <v>1030</v>
      </c>
      <c r="H58" s="8">
        <v>1030</v>
      </c>
      <c r="I58" s="8">
        <f t="shared" si="1"/>
        <v>1030</v>
      </c>
      <c r="J58" s="8"/>
      <c r="K58" s="8">
        <v>1034.94</v>
      </c>
    </row>
    <row r="59" s="1" customFormat="1" ht="20" customHeight="1" spans="1:11">
      <c r="A59" s="8">
        <v>57</v>
      </c>
      <c r="B59" s="25" t="s">
        <v>1853</v>
      </c>
      <c r="C59" s="30" t="s">
        <v>1855</v>
      </c>
      <c r="D59" s="8">
        <v>300</v>
      </c>
      <c r="E59" s="8"/>
      <c r="F59" s="8">
        <v>300</v>
      </c>
      <c r="G59" s="8">
        <f t="shared" si="3"/>
        <v>300</v>
      </c>
      <c r="H59" s="8"/>
      <c r="I59" s="8">
        <f t="shared" si="1"/>
        <v>300</v>
      </c>
      <c r="J59" s="8"/>
      <c r="K59" s="8">
        <v>330</v>
      </c>
    </row>
    <row r="60" s="1" customFormat="1" ht="20" customHeight="1" spans="1:11">
      <c r="A60" s="8">
        <v>58</v>
      </c>
      <c r="B60" s="25" t="s">
        <v>1853</v>
      </c>
      <c r="C60" s="30" t="s">
        <v>1856</v>
      </c>
      <c r="D60" s="8">
        <v>530</v>
      </c>
      <c r="E60" s="8"/>
      <c r="F60" s="8">
        <v>530</v>
      </c>
      <c r="G60" s="8">
        <f t="shared" si="3"/>
        <v>530</v>
      </c>
      <c r="H60" s="8">
        <v>520</v>
      </c>
      <c r="I60" s="8">
        <f t="shared" si="1"/>
        <v>530</v>
      </c>
      <c r="J60" s="8"/>
      <c r="K60" s="8">
        <v>533.1</v>
      </c>
    </row>
    <row r="61" s="1" customFormat="1" ht="20" customHeight="1" spans="1:11">
      <c r="A61" s="8">
        <v>59</v>
      </c>
      <c r="B61" s="25" t="s">
        <v>1853</v>
      </c>
      <c r="C61" s="30" t="s">
        <v>1857</v>
      </c>
      <c r="D61" s="8">
        <v>460</v>
      </c>
      <c r="E61" s="8"/>
      <c r="F61" s="8">
        <v>460</v>
      </c>
      <c r="G61" s="8">
        <f t="shared" si="3"/>
        <v>460</v>
      </c>
      <c r="H61" s="8"/>
      <c r="I61" s="8">
        <f t="shared" si="1"/>
        <v>460</v>
      </c>
      <c r="J61" s="8"/>
      <c r="K61" s="8">
        <v>468.18</v>
      </c>
    </row>
    <row r="62" s="1" customFormat="1" ht="20" customHeight="1" spans="1:11">
      <c r="A62" s="8">
        <v>60</v>
      </c>
      <c r="B62" s="25" t="s">
        <v>1853</v>
      </c>
      <c r="C62" s="30" t="s">
        <v>1858</v>
      </c>
      <c r="D62" s="8">
        <v>225</v>
      </c>
      <c r="E62" s="8"/>
      <c r="F62" s="8">
        <v>225</v>
      </c>
      <c r="G62" s="8">
        <f t="shared" si="3"/>
        <v>225</v>
      </c>
      <c r="H62" s="8"/>
      <c r="I62" s="8">
        <f t="shared" si="1"/>
        <v>225</v>
      </c>
      <c r="J62" s="8"/>
      <c r="K62" s="8">
        <v>285.4</v>
      </c>
    </row>
    <row r="63" s="1" customFormat="1" ht="20" customHeight="1" spans="1:11">
      <c r="A63" s="8">
        <v>61</v>
      </c>
      <c r="B63" s="25" t="s">
        <v>1853</v>
      </c>
      <c r="C63" s="30" t="s">
        <v>1859</v>
      </c>
      <c r="D63" s="8">
        <v>340</v>
      </c>
      <c r="E63" s="8"/>
      <c r="F63" s="8">
        <v>340</v>
      </c>
      <c r="G63" s="8">
        <f t="shared" si="3"/>
        <v>340</v>
      </c>
      <c r="H63" s="8"/>
      <c r="I63" s="8">
        <f t="shared" si="1"/>
        <v>340</v>
      </c>
      <c r="J63" s="8"/>
      <c r="K63" s="8">
        <v>385.95</v>
      </c>
    </row>
    <row r="64" s="1" customFormat="1" ht="20" customHeight="1" spans="1:11">
      <c r="A64" s="8">
        <v>62</v>
      </c>
      <c r="B64" s="25" t="s">
        <v>1853</v>
      </c>
      <c r="C64" s="30" t="s">
        <v>1860</v>
      </c>
      <c r="D64" s="8">
        <v>160</v>
      </c>
      <c r="E64" s="8"/>
      <c r="F64" s="8">
        <v>160</v>
      </c>
      <c r="G64" s="8">
        <f t="shared" si="3"/>
        <v>160</v>
      </c>
      <c r="H64" s="8"/>
      <c r="I64" s="8">
        <f t="shared" si="1"/>
        <v>160</v>
      </c>
      <c r="J64" s="8"/>
      <c r="K64" s="8">
        <v>162.82</v>
      </c>
    </row>
    <row r="65" s="1" customFormat="1" ht="20" customHeight="1" spans="1:11">
      <c r="A65" s="8">
        <v>63</v>
      </c>
      <c r="B65" s="25" t="s">
        <v>1853</v>
      </c>
      <c r="C65" s="30" t="s">
        <v>1861</v>
      </c>
      <c r="D65" s="8">
        <v>252</v>
      </c>
      <c r="E65" s="8"/>
      <c r="F65" s="8">
        <v>252</v>
      </c>
      <c r="G65" s="8">
        <f t="shared" si="3"/>
        <v>252</v>
      </c>
      <c r="H65" s="8">
        <v>252</v>
      </c>
      <c r="I65" s="8">
        <f t="shared" si="1"/>
        <v>252</v>
      </c>
      <c r="J65" s="8"/>
      <c r="K65" s="8">
        <v>252</v>
      </c>
    </row>
    <row r="66" s="1" customFormat="1" ht="20" customHeight="1" spans="1:11">
      <c r="A66" s="8">
        <v>64</v>
      </c>
      <c r="B66" s="25" t="s">
        <v>1853</v>
      </c>
      <c r="C66" s="30" t="s">
        <v>1862</v>
      </c>
      <c r="D66" s="8">
        <v>151</v>
      </c>
      <c r="E66" s="8"/>
      <c r="F66" s="8">
        <v>151</v>
      </c>
      <c r="G66" s="8">
        <f t="shared" si="3"/>
        <v>151</v>
      </c>
      <c r="H66" s="8"/>
      <c r="I66" s="8">
        <f t="shared" si="1"/>
        <v>151</v>
      </c>
      <c r="J66" s="8"/>
      <c r="K66" s="8">
        <v>151.91</v>
      </c>
    </row>
    <row r="67" s="1" customFormat="1" ht="20" customHeight="1" spans="1:11">
      <c r="A67" s="8">
        <v>65</v>
      </c>
      <c r="B67" s="25" t="s">
        <v>1853</v>
      </c>
      <c r="C67" s="30" t="s">
        <v>1863</v>
      </c>
      <c r="D67" s="8">
        <v>780</v>
      </c>
      <c r="E67" s="8"/>
      <c r="F67" s="8">
        <v>780</v>
      </c>
      <c r="G67" s="8">
        <f t="shared" si="3"/>
        <v>780</v>
      </c>
      <c r="H67" s="8"/>
      <c r="I67" s="8">
        <f t="shared" si="1"/>
        <v>780</v>
      </c>
      <c r="J67" s="8"/>
      <c r="K67" s="8">
        <v>785.14</v>
      </c>
    </row>
    <row r="68" s="1" customFormat="1" ht="20" customHeight="1" spans="1:11">
      <c r="A68" s="8">
        <v>66</v>
      </c>
      <c r="B68" s="25" t="s">
        <v>1853</v>
      </c>
      <c r="C68" s="30" t="s">
        <v>1864</v>
      </c>
      <c r="D68" s="8">
        <v>26</v>
      </c>
      <c r="E68" s="8"/>
      <c r="F68" s="8">
        <v>26</v>
      </c>
      <c r="G68" s="8">
        <f t="shared" si="3"/>
        <v>26</v>
      </c>
      <c r="H68" s="8"/>
      <c r="I68" s="8">
        <f t="shared" ref="I68:I131" si="4">F68-J68</f>
        <v>26</v>
      </c>
      <c r="J68" s="8"/>
      <c r="K68" s="8">
        <v>233</v>
      </c>
    </row>
    <row r="69" s="1" customFormat="1" ht="20" customHeight="1" spans="1:11">
      <c r="A69" s="8">
        <v>67</v>
      </c>
      <c r="B69" s="25" t="s">
        <v>1853</v>
      </c>
      <c r="C69" s="30" t="s">
        <v>1865</v>
      </c>
      <c r="D69" s="8">
        <v>440</v>
      </c>
      <c r="E69" s="8"/>
      <c r="F69" s="8">
        <v>440</v>
      </c>
      <c r="G69" s="8">
        <f t="shared" si="3"/>
        <v>440</v>
      </c>
      <c r="H69" s="8"/>
      <c r="I69" s="8">
        <f t="shared" si="4"/>
        <v>440</v>
      </c>
      <c r="J69" s="8"/>
      <c r="K69" s="8">
        <v>482.63</v>
      </c>
    </row>
    <row r="70" s="1" customFormat="1" ht="20" customHeight="1" spans="1:11">
      <c r="A70" s="8">
        <v>68</v>
      </c>
      <c r="B70" s="25" t="s">
        <v>1853</v>
      </c>
      <c r="C70" s="30" t="s">
        <v>1866</v>
      </c>
      <c r="D70" s="8">
        <v>100</v>
      </c>
      <c r="E70" s="8"/>
      <c r="F70" s="8">
        <v>100</v>
      </c>
      <c r="G70" s="8">
        <f t="shared" si="3"/>
        <v>100</v>
      </c>
      <c r="H70" s="8"/>
      <c r="I70" s="8">
        <f t="shared" si="4"/>
        <v>100</v>
      </c>
      <c r="J70" s="8"/>
      <c r="K70" s="8">
        <v>150</v>
      </c>
    </row>
    <row r="71" s="1" customFormat="1" ht="20" customHeight="1" spans="1:11">
      <c r="A71" s="8">
        <v>69</v>
      </c>
      <c r="B71" s="25" t="s">
        <v>1853</v>
      </c>
      <c r="C71" s="30" t="s">
        <v>1867</v>
      </c>
      <c r="D71" s="8">
        <v>168</v>
      </c>
      <c r="E71" s="8"/>
      <c r="F71" s="8">
        <v>168</v>
      </c>
      <c r="G71" s="8">
        <f t="shared" si="3"/>
        <v>168</v>
      </c>
      <c r="H71" s="8"/>
      <c r="I71" s="8">
        <f t="shared" si="4"/>
        <v>168</v>
      </c>
      <c r="J71" s="8"/>
      <c r="K71" s="8">
        <v>169.42</v>
      </c>
    </row>
    <row r="72" s="1" customFormat="1" ht="20" customHeight="1" spans="1:11">
      <c r="A72" s="8">
        <v>70</v>
      </c>
      <c r="B72" s="25" t="s">
        <v>1853</v>
      </c>
      <c r="C72" s="30" t="s">
        <v>1868</v>
      </c>
      <c r="D72" s="8">
        <v>206</v>
      </c>
      <c r="E72" s="8"/>
      <c r="F72" s="8">
        <v>206</v>
      </c>
      <c r="G72" s="8">
        <f t="shared" si="3"/>
        <v>206</v>
      </c>
      <c r="H72" s="8"/>
      <c r="I72" s="8">
        <f t="shared" si="4"/>
        <v>206</v>
      </c>
      <c r="J72" s="8"/>
      <c r="K72" s="8">
        <v>206</v>
      </c>
    </row>
    <row r="73" s="1" customFormat="1" ht="20" customHeight="1" spans="1:11">
      <c r="A73" s="8">
        <v>71</v>
      </c>
      <c r="B73" s="25" t="s">
        <v>1853</v>
      </c>
      <c r="C73" s="30" t="s">
        <v>1869</v>
      </c>
      <c r="D73" s="8">
        <v>120</v>
      </c>
      <c r="E73" s="8"/>
      <c r="F73" s="8">
        <v>120</v>
      </c>
      <c r="G73" s="8">
        <f t="shared" si="3"/>
        <v>120</v>
      </c>
      <c r="H73" s="8"/>
      <c r="I73" s="8">
        <f t="shared" si="4"/>
        <v>120</v>
      </c>
      <c r="J73" s="8"/>
      <c r="K73" s="8">
        <v>420</v>
      </c>
    </row>
    <row r="74" s="1" customFormat="1" ht="20" customHeight="1" spans="1:11">
      <c r="A74" s="8">
        <v>72</v>
      </c>
      <c r="B74" s="25" t="s">
        <v>1853</v>
      </c>
      <c r="C74" s="30" t="s">
        <v>1870</v>
      </c>
      <c r="D74" s="8">
        <v>44.5</v>
      </c>
      <c r="E74" s="8"/>
      <c r="F74" s="8">
        <v>44.5</v>
      </c>
      <c r="G74" s="8">
        <f t="shared" si="3"/>
        <v>44.5</v>
      </c>
      <c r="H74" s="8"/>
      <c r="I74" s="8">
        <f t="shared" si="4"/>
        <v>44.5</v>
      </c>
      <c r="J74" s="8"/>
      <c r="K74" s="8">
        <v>44.97</v>
      </c>
    </row>
    <row r="75" s="1" customFormat="1" ht="20" customHeight="1" spans="1:11">
      <c r="A75" s="8">
        <v>73</v>
      </c>
      <c r="B75" s="25" t="s">
        <v>1853</v>
      </c>
      <c r="C75" s="30" t="s">
        <v>1871</v>
      </c>
      <c r="D75" s="8">
        <v>140</v>
      </c>
      <c r="E75" s="8"/>
      <c r="F75" s="8">
        <v>140</v>
      </c>
      <c r="G75" s="8">
        <f t="shared" si="3"/>
        <v>140</v>
      </c>
      <c r="H75" s="8"/>
      <c r="I75" s="8">
        <f t="shared" si="4"/>
        <v>140</v>
      </c>
      <c r="J75" s="8"/>
      <c r="K75" s="8">
        <v>150.1</v>
      </c>
    </row>
    <row r="76" s="1" customFormat="1" ht="20" customHeight="1" spans="1:11">
      <c r="A76" s="8">
        <v>74</v>
      </c>
      <c r="B76" s="25" t="s">
        <v>1853</v>
      </c>
      <c r="C76" s="30" t="s">
        <v>1872</v>
      </c>
      <c r="D76" s="8">
        <v>65</v>
      </c>
      <c r="E76" s="8"/>
      <c r="F76" s="8">
        <v>65</v>
      </c>
      <c r="G76" s="8">
        <f t="shared" si="3"/>
        <v>65</v>
      </c>
      <c r="H76" s="8"/>
      <c r="I76" s="8">
        <f t="shared" si="4"/>
        <v>65</v>
      </c>
      <c r="J76" s="8"/>
      <c r="K76" s="8">
        <v>65</v>
      </c>
    </row>
    <row r="77" s="1" customFormat="1" ht="20" customHeight="1" spans="1:11">
      <c r="A77" s="8">
        <v>75</v>
      </c>
      <c r="B77" s="25" t="s">
        <v>1853</v>
      </c>
      <c r="C77" s="30" t="s">
        <v>1873</v>
      </c>
      <c r="D77" s="8">
        <v>1092</v>
      </c>
      <c r="E77" s="8"/>
      <c r="F77" s="8">
        <v>504</v>
      </c>
      <c r="G77" s="8">
        <f t="shared" si="3"/>
        <v>504</v>
      </c>
      <c r="H77" s="8"/>
      <c r="I77" s="8">
        <f t="shared" si="4"/>
        <v>504</v>
      </c>
      <c r="J77" s="8"/>
      <c r="K77" s="8">
        <v>1082</v>
      </c>
    </row>
    <row r="78" s="1" customFormat="1" ht="20" customHeight="1" spans="1:11">
      <c r="A78" s="8">
        <v>76</v>
      </c>
      <c r="B78" s="25" t="s">
        <v>1853</v>
      </c>
      <c r="C78" s="30" t="s">
        <v>1874</v>
      </c>
      <c r="D78" s="8">
        <v>102</v>
      </c>
      <c r="E78" s="8"/>
      <c r="F78" s="8">
        <v>102</v>
      </c>
      <c r="G78" s="8">
        <f t="shared" si="3"/>
        <v>102</v>
      </c>
      <c r="H78" s="8"/>
      <c r="I78" s="8">
        <f t="shared" si="4"/>
        <v>102</v>
      </c>
      <c r="J78" s="8"/>
      <c r="K78" s="8">
        <v>132</v>
      </c>
    </row>
    <row r="79" s="1" customFormat="1" ht="20" customHeight="1" spans="1:11">
      <c r="A79" s="8">
        <v>77</v>
      </c>
      <c r="B79" s="25" t="s">
        <v>1853</v>
      </c>
      <c r="C79" s="30" t="s">
        <v>1875</v>
      </c>
      <c r="D79" s="8">
        <v>273</v>
      </c>
      <c r="E79" s="8"/>
      <c r="F79" s="8">
        <v>273</v>
      </c>
      <c r="G79" s="8">
        <f t="shared" si="3"/>
        <v>273</v>
      </c>
      <c r="H79" s="8"/>
      <c r="I79" s="8">
        <f t="shared" si="4"/>
        <v>273</v>
      </c>
      <c r="J79" s="8"/>
      <c r="K79" s="8">
        <v>273</v>
      </c>
    </row>
    <row r="80" s="1" customFormat="1" ht="20" customHeight="1" spans="1:11">
      <c r="A80" s="8">
        <v>78</v>
      </c>
      <c r="B80" s="25" t="s">
        <v>1853</v>
      </c>
      <c r="C80" s="30" t="s">
        <v>1876</v>
      </c>
      <c r="D80" s="8">
        <v>11</v>
      </c>
      <c r="E80" s="8"/>
      <c r="F80" s="8">
        <v>11</v>
      </c>
      <c r="G80" s="8">
        <f t="shared" ref="G80:G112" si="5">F80</f>
        <v>11</v>
      </c>
      <c r="H80" s="8"/>
      <c r="I80" s="8">
        <f t="shared" si="4"/>
        <v>11</v>
      </c>
      <c r="J80" s="8"/>
      <c r="K80" s="8">
        <v>89</v>
      </c>
    </row>
    <row r="81" s="1" customFormat="1" ht="20" customHeight="1" spans="1:11">
      <c r="A81" s="8">
        <v>79</v>
      </c>
      <c r="B81" s="25" t="s">
        <v>1853</v>
      </c>
      <c r="C81" s="30" t="s">
        <v>1877</v>
      </c>
      <c r="D81" s="8">
        <v>141</v>
      </c>
      <c r="E81" s="8"/>
      <c r="F81" s="8">
        <v>141</v>
      </c>
      <c r="G81" s="8">
        <f t="shared" si="5"/>
        <v>141</v>
      </c>
      <c r="H81" s="8"/>
      <c r="I81" s="8">
        <f t="shared" si="4"/>
        <v>141</v>
      </c>
      <c r="J81" s="8"/>
      <c r="K81" s="8">
        <v>141</v>
      </c>
    </row>
    <row r="82" s="1" customFormat="1" ht="20" customHeight="1" spans="1:11">
      <c r="A82" s="8">
        <v>80</v>
      </c>
      <c r="B82" s="25" t="s">
        <v>1853</v>
      </c>
      <c r="C82" s="30" t="s">
        <v>1878</v>
      </c>
      <c r="D82" s="8">
        <v>103</v>
      </c>
      <c r="E82" s="8"/>
      <c r="F82" s="8">
        <v>103</v>
      </c>
      <c r="G82" s="8">
        <f t="shared" si="5"/>
        <v>103</v>
      </c>
      <c r="H82" s="8"/>
      <c r="I82" s="8">
        <f t="shared" si="4"/>
        <v>103</v>
      </c>
      <c r="J82" s="8"/>
      <c r="K82" s="8">
        <v>103.11</v>
      </c>
    </row>
    <row r="83" s="1" customFormat="1" ht="20" customHeight="1" spans="1:11">
      <c r="A83" s="8">
        <v>81</v>
      </c>
      <c r="B83" s="25" t="s">
        <v>1853</v>
      </c>
      <c r="C83" s="30" t="s">
        <v>1879</v>
      </c>
      <c r="D83" s="8">
        <v>110</v>
      </c>
      <c r="E83" s="8"/>
      <c r="F83" s="8">
        <v>53</v>
      </c>
      <c r="G83" s="8">
        <f t="shared" si="5"/>
        <v>53</v>
      </c>
      <c r="H83" s="8"/>
      <c r="I83" s="8">
        <f t="shared" si="4"/>
        <v>53</v>
      </c>
      <c r="J83" s="8"/>
      <c r="K83" s="8">
        <v>53</v>
      </c>
    </row>
    <row r="84" s="1" customFormat="1" ht="20" customHeight="1" spans="1:11">
      <c r="A84" s="8">
        <v>82</v>
      </c>
      <c r="B84" s="25" t="s">
        <v>1853</v>
      </c>
      <c r="C84" s="30" t="s">
        <v>1880</v>
      </c>
      <c r="D84" s="8">
        <v>3</v>
      </c>
      <c r="E84" s="8"/>
      <c r="F84" s="8">
        <v>3</v>
      </c>
      <c r="G84" s="8">
        <f t="shared" si="5"/>
        <v>3</v>
      </c>
      <c r="H84" s="8"/>
      <c r="I84" s="8">
        <f t="shared" si="4"/>
        <v>3</v>
      </c>
      <c r="J84" s="8"/>
      <c r="K84" s="8">
        <v>9.11</v>
      </c>
    </row>
    <row r="85" s="1" customFormat="1" ht="20" customHeight="1" spans="1:11">
      <c r="A85" s="8">
        <v>83</v>
      </c>
      <c r="B85" s="25" t="s">
        <v>1853</v>
      </c>
      <c r="C85" s="30" t="s">
        <v>1881</v>
      </c>
      <c r="D85" s="8">
        <v>1.2</v>
      </c>
      <c r="E85" s="8"/>
      <c r="F85" s="8">
        <v>1.2</v>
      </c>
      <c r="G85" s="8">
        <f t="shared" si="5"/>
        <v>1.2</v>
      </c>
      <c r="H85" s="8"/>
      <c r="I85" s="8">
        <f t="shared" si="4"/>
        <v>1.2</v>
      </c>
      <c r="J85" s="8"/>
      <c r="K85" s="8">
        <v>11.76</v>
      </c>
    </row>
    <row r="86" s="1" customFormat="1" ht="20" customHeight="1" spans="1:11">
      <c r="A86" s="8">
        <v>84</v>
      </c>
      <c r="B86" s="25" t="s">
        <v>1853</v>
      </c>
      <c r="C86" s="30" t="s">
        <v>1882</v>
      </c>
      <c r="D86" s="8">
        <v>0.6</v>
      </c>
      <c r="E86" s="8"/>
      <c r="F86" s="8">
        <v>0.6</v>
      </c>
      <c r="G86" s="8">
        <f t="shared" si="5"/>
        <v>0.6</v>
      </c>
      <c r="H86" s="8"/>
      <c r="I86" s="8">
        <f t="shared" si="4"/>
        <v>0.6</v>
      </c>
      <c r="J86" s="8"/>
      <c r="K86" s="8">
        <v>24.33</v>
      </c>
    </row>
    <row r="87" s="1" customFormat="1" ht="20" customHeight="1" spans="1:11">
      <c r="A87" s="8">
        <v>85</v>
      </c>
      <c r="B87" s="25" t="s">
        <v>1853</v>
      </c>
      <c r="C87" s="30" t="s">
        <v>1883</v>
      </c>
      <c r="D87" s="8">
        <v>8</v>
      </c>
      <c r="E87" s="8"/>
      <c r="F87" s="8">
        <v>8</v>
      </c>
      <c r="G87" s="8">
        <f t="shared" si="5"/>
        <v>8</v>
      </c>
      <c r="H87" s="8"/>
      <c r="I87" s="8">
        <f t="shared" si="4"/>
        <v>8</v>
      </c>
      <c r="J87" s="8"/>
      <c r="K87" s="8">
        <v>13.99</v>
      </c>
    </row>
    <row r="88" s="1" customFormat="1" ht="20" customHeight="1" spans="1:11">
      <c r="A88" s="8">
        <v>86</v>
      </c>
      <c r="B88" s="25" t="s">
        <v>1853</v>
      </c>
      <c r="C88" s="30" t="s">
        <v>1884</v>
      </c>
      <c r="D88" s="8">
        <v>1.2</v>
      </c>
      <c r="E88" s="8"/>
      <c r="F88" s="8">
        <v>1.2</v>
      </c>
      <c r="G88" s="8">
        <f t="shared" si="5"/>
        <v>1.2</v>
      </c>
      <c r="H88" s="8"/>
      <c r="I88" s="8">
        <f t="shared" si="4"/>
        <v>1.2</v>
      </c>
      <c r="J88" s="8"/>
      <c r="K88" s="8">
        <v>13.68</v>
      </c>
    </row>
    <row r="89" s="1" customFormat="1" ht="20" customHeight="1" spans="1:11">
      <c r="A89" s="8">
        <v>87</v>
      </c>
      <c r="B89" s="25" t="s">
        <v>1853</v>
      </c>
      <c r="C89" s="30" t="s">
        <v>1885</v>
      </c>
      <c r="D89" s="8">
        <v>1</v>
      </c>
      <c r="E89" s="8"/>
      <c r="F89" s="8">
        <v>1</v>
      </c>
      <c r="G89" s="8">
        <f t="shared" si="5"/>
        <v>1</v>
      </c>
      <c r="H89" s="8"/>
      <c r="I89" s="8">
        <f t="shared" si="4"/>
        <v>1</v>
      </c>
      <c r="J89" s="8"/>
      <c r="K89" s="8">
        <v>15.34</v>
      </c>
    </row>
    <row r="90" s="1" customFormat="1" ht="20" customHeight="1" spans="1:11">
      <c r="A90" s="8">
        <v>88</v>
      </c>
      <c r="B90" s="25" t="s">
        <v>1853</v>
      </c>
      <c r="C90" s="30" t="s">
        <v>1886</v>
      </c>
      <c r="D90" s="8">
        <v>2.2</v>
      </c>
      <c r="E90" s="8"/>
      <c r="F90" s="8">
        <v>2.2</v>
      </c>
      <c r="G90" s="8">
        <f t="shared" si="5"/>
        <v>2.2</v>
      </c>
      <c r="H90" s="8"/>
      <c r="I90" s="8">
        <f t="shared" si="4"/>
        <v>2.2</v>
      </c>
      <c r="J90" s="8"/>
      <c r="K90" s="8">
        <v>12.68</v>
      </c>
    </row>
    <row r="91" s="1" customFormat="1" ht="20" customHeight="1" spans="1:11">
      <c r="A91" s="8">
        <v>89</v>
      </c>
      <c r="B91" s="25" t="s">
        <v>1853</v>
      </c>
      <c r="C91" s="30" t="s">
        <v>1887</v>
      </c>
      <c r="D91" s="8">
        <v>1.3</v>
      </c>
      <c r="E91" s="8"/>
      <c r="F91" s="8">
        <v>1.3</v>
      </c>
      <c r="G91" s="8">
        <f t="shared" si="5"/>
        <v>1.3</v>
      </c>
      <c r="H91" s="8"/>
      <c r="I91" s="8">
        <f t="shared" si="4"/>
        <v>1.3</v>
      </c>
      <c r="J91" s="8"/>
      <c r="K91" s="8">
        <v>7.17</v>
      </c>
    </row>
    <row r="92" s="1" customFormat="1" ht="20" customHeight="1" spans="1:11">
      <c r="A92" s="8">
        <v>90</v>
      </c>
      <c r="B92" s="25" t="s">
        <v>1853</v>
      </c>
      <c r="C92" s="30" t="s">
        <v>1888</v>
      </c>
      <c r="D92" s="8">
        <v>1.2</v>
      </c>
      <c r="E92" s="8"/>
      <c r="F92" s="8">
        <v>1.2</v>
      </c>
      <c r="G92" s="8">
        <f t="shared" si="5"/>
        <v>1.2</v>
      </c>
      <c r="H92" s="8"/>
      <c r="I92" s="8">
        <f t="shared" si="4"/>
        <v>1.2</v>
      </c>
      <c r="J92" s="8"/>
      <c r="K92" s="8">
        <v>17.07</v>
      </c>
    </row>
    <row r="93" s="1" customFormat="1" ht="20" customHeight="1" spans="1:11">
      <c r="A93" s="8">
        <v>91</v>
      </c>
      <c r="B93" s="25" t="s">
        <v>1853</v>
      </c>
      <c r="C93" s="30" t="s">
        <v>1889</v>
      </c>
      <c r="D93" s="8">
        <v>0.5</v>
      </c>
      <c r="E93" s="8"/>
      <c r="F93" s="8">
        <v>0.5</v>
      </c>
      <c r="G93" s="8">
        <f t="shared" si="5"/>
        <v>0.5</v>
      </c>
      <c r="H93" s="8"/>
      <c r="I93" s="8">
        <f t="shared" si="4"/>
        <v>0.5</v>
      </c>
      <c r="J93" s="8"/>
      <c r="K93" s="8">
        <v>11.9</v>
      </c>
    </row>
    <row r="94" s="1" customFormat="1" ht="20" customHeight="1" spans="1:11">
      <c r="A94" s="8">
        <v>92</v>
      </c>
      <c r="B94" s="25" t="s">
        <v>1853</v>
      </c>
      <c r="C94" s="30" t="s">
        <v>1890</v>
      </c>
      <c r="D94" s="8">
        <v>4.11</v>
      </c>
      <c r="E94" s="8"/>
      <c r="F94" s="8">
        <v>1.2</v>
      </c>
      <c r="G94" s="8">
        <f t="shared" si="5"/>
        <v>1.2</v>
      </c>
      <c r="H94" s="8"/>
      <c r="I94" s="8">
        <f t="shared" si="4"/>
        <v>1.2</v>
      </c>
      <c r="J94" s="8"/>
      <c r="K94" s="8">
        <v>14.35</v>
      </c>
    </row>
    <row r="95" s="1" customFormat="1" ht="20" customHeight="1" spans="1:11">
      <c r="A95" s="8">
        <v>93</v>
      </c>
      <c r="B95" s="25" t="s">
        <v>1853</v>
      </c>
      <c r="C95" s="30" t="s">
        <v>1891</v>
      </c>
      <c r="D95" s="8">
        <v>5.2</v>
      </c>
      <c r="E95" s="8"/>
      <c r="F95" s="8">
        <v>5.2</v>
      </c>
      <c r="G95" s="8">
        <f t="shared" si="5"/>
        <v>5.2</v>
      </c>
      <c r="H95" s="8"/>
      <c r="I95" s="8">
        <f t="shared" si="4"/>
        <v>5.2</v>
      </c>
      <c r="J95" s="8"/>
      <c r="K95" s="8">
        <v>13.05</v>
      </c>
    </row>
    <row r="96" s="1" customFormat="1" ht="20" customHeight="1" spans="1:11">
      <c r="A96" s="8">
        <v>94</v>
      </c>
      <c r="B96" s="25" t="s">
        <v>1853</v>
      </c>
      <c r="C96" s="30" t="s">
        <v>1892</v>
      </c>
      <c r="D96" s="8">
        <v>1</v>
      </c>
      <c r="E96" s="8"/>
      <c r="F96" s="8">
        <v>1</v>
      </c>
      <c r="G96" s="8">
        <f t="shared" si="5"/>
        <v>1</v>
      </c>
      <c r="H96" s="8"/>
      <c r="I96" s="8">
        <f t="shared" si="4"/>
        <v>1</v>
      </c>
      <c r="J96" s="8"/>
      <c r="K96" s="8">
        <v>12.18</v>
      </c>
    </row>
    <row r="97" s="1" customFormat="1" ht="20" customHeight="1" spans="1:11">
      <c r="A97" s="8">
        <v>95</v>
      </c>
      <c r="B97" s="25" t="s">
        <v>1853</v>
      </c>
      <c r="C97" s="30" t="s">
        <v>1893</v>
      </c>
      <c r="D97" s="8">
        <v>1.2</v>
      </c>
      <c r="E97" s="8"/>
      <c r="F97" s="8">
        <v>1.2</v>
      </c>
      <c r="G97" s="8">
        <f t="shared" si="5"/>
        <v>1.2</v>
      </c>
      <c r="H97" s="8"/>
      <c r="I97" s="8">
        <f t="shared" si="4"/>
        <v>1.2</v>
      </c>
      <c r="J97" s="8"/>
      <c r="K97" s="8">
        <v>13.38</v>
      </c>
    </row>
    <row r="98" s="1" customFormat="1" ht="20" customHeight="1" spans="1:11">
      <c r="A98" s="8">
        <v>96</v>
      </c>
      <c r="B98" s="25" t="s">
        <v>1853</v>
      </c>
      <c r="C98" s="30" t="s">
        <v>1894</v>
      </c>
      <c r="D98" s="8">
        <v>3</v>
      </c>
      <c r="E98" s="8"/>
      <c r="F98" s="8">
        <v>3</v>
      </c>
      <c r="G98" s="8">
        <f t="shared" si="5"/>
        <v>3</v>
      </c>
      <c r="H98" s="8"/>
      <c r="I98" s="8">
        <f t="shared" si="4"/>
        <v>3</v>
      </c>
      <c r="J98" s="8"/>
      <c r="K98" s="8">
        <v>13.47</v>
      </c>
    </row>
    <row r="99" s="1" customFormat="1" ht="20" customHeight="1" spans="1:11">
      <c r="A99" s="8">
        <v>97</v>
      </c>
      <c r="B99" s="25" t="s">
        <v>1853</v>
      </c>
      <c r="C99" s="30" t="s">
        <v>1895</v>
      </c>
      <c r="D99" s="8">
        <v>1.8</v>
      </c>
      <c r="E99" s="8"/>
      <c r="F99" s="8">
        <v>1.8</v>
      </c>
      <c r="G99" s="8">
        <f t="shared" si="5"/>
        <v>1.8</v>
      </c>
      <c r="H99" s="8"/>
      <c r="I99" s="8">
        <f t="shared" si="4"/>
        <v>1.8</v>
      </c>
      <c r="J99" s="8"/>
      <c r="K99" s="8">
        <v>11.98</v>
      </c>
    </row>
    <row r="100" s="1" customFormat="1" ht="20" customHeight="1" spans="1:11">
      <c r="A100" s="8">
        <v>98</v>
      </c>
      <c r="B100" s="25" t="s">
        <v>1853</v>
      </c>
      <c r="C100" s="30" t="s">
        <v>1896</v>
      </c>
      <c r="D100" s="8">
        <v>1</v>
      </c>
      <c r="E100" s="8"/>
      <c r="F100" s="8">
        <v>1</v>
      </c>
      <c r="G100" s="8">
        <f t="shared" si="5"/>
        <v>1</v>
      </c>
      <c r="H100" s="8"/>
      <c r="I100" s="8">
        <f t="shared" si="4"/>
        <v>1</v>
      </c>
      <c r="J100" s="8"/>
      <c r="K100" s="8">
        <v>15.18</v>
      </c>
    </row>
    <row r="101" s="1" customFormat="1" ht="20" customHeight="1" spans="1:11">
      <c r="A101" s="8">
        <v>99</v>
      </c>
      <c r="B101" s="25" t="s">
        <v>1853</v>
      </c>
      <c r="C101" s="30" t="s">
        <v>1897</v>
      </c>
      <c r="D101" s="8">
        <v>5.5</v>
      </c>
      <c r="E101" s="8"/>
      <c r="F101" s="8">
        <v>5.5</v>
      </c>
      <c r="G101" s="8">
        <f t="shared" si="5"/>
        <v>5.5</v>
      </c>
      <c r="H101" s="8"/>
      <c r="I101" s="8">
        <f t="shared" si="4"/>
        <v>5.5</v>
      </c>
      <c r="J101" s="8"/>
      <c r="K101" s="8">
        <v>17.25</v>
      </c>
    </row>
    <row r="102" s="1" customFormat="1" ht="20" customHeight="1" spans="1:11">
      <c r="A102" s="8">
        <v>100</v>
      </c>
      <c r="B102" s="25" t="s">
        <v>1853</v>
      </c>
      <c r="C102" s="30" t="s">
        <v>1898</v>
      </c>
      <c r="D102" s="8">
        <v>29</v>
      </c>
      <c r="E102" s="8"/>
      <c r="F102" s="8">
        <v>29</v>
      </c>
      <c r="G102" s="8">
        <f t="shared" si="5"/>
        <v>29</v>
      </c>
      <c r="H102" s="8"/>
      <c r="I102" s="8">
        <f t="shared" si="4"/>
        <v>29</v>
      </c>
      <c r="J102" s="8"/>
      <c r="K102" s="8">
        <v>29.46</v>
      </c>
    </row>
    <row r="103" s="1" customFormat="1" ht="20" customHeight="1" spans="1:11">
      <c r="A103" s="8">
        <v>101</v>
      </c>
      <c r="B103" s="25" t="s">
        <v>1853</v>
      </c>
      <c r="C103" s="30" t="s">
        <v>1899</v>
      </c>
      <c r="D103" s="8">
        <v>10</v>
      </c>
      <c r="E103" s="8"/>
      <c r="F103" s="8">
        <v>10</v>
      </c>
      <c r="G103" s="8">
        <f t="shared" si="5"/>
        <v>10</v>
      </c>
      <c r="H103" s="8"/>
      <c r="I103" s="8">
        <f t="shared" si="4"/>
        <v>10</v>
      </c>
      <c r="J103" s="8"/>
      <c r="K103" s="8">
        <v>12.5</v>
      </c>
    </row>
    <row r="104" s="1" customFormat="1" ht="30" customHeight="1" spans="1:11">
      <c r="A104" s="8">
        <v>102</v>
      </c>
      <c r="B104" s="25" t="s">
        <v>1853</v>
      </c>
      <c r="C104" s="27" t="s">
        <v>1900</v>
      </c>
      <c r="D104" s="8">
        <v>420</v>
      </c>
      <c r="E104" s="8"/>
      <c r="F104" s="8">
        <v>100</v>
      </c>
      <c r="G104" s="8">
        <f t="shared" si="5"/>
        <v>100</v>
      </c>
      <c r="H104" s="8">
        <v>100</v>
      </c>
      <c r="I104" s="8">
        <f t="shared" si="4"/>
        <v>100</v>
      </c>
      <c r="J104" s="8"/>
      <c r="K104" s="8">
        <v>796</v>
      </c>
    </row>
    <row r="105" s="1" customFormat="1" ht="30" customHeight="1" spans="1:11">
      <c r="A105" s="8">
        <v>103</v>
      </c>
      <c r="B105" s="25" t="s">
        <v>1853</v>
      </c>
      <c r="C105" s="27" t="s">
        <v>1901</v>
      </c>
      <c r="D105" s="8">
        <v>135</v>
      </c>
      <c r="E105" s="8"/>
      <c r="F105" s="8">
        <v>135</v>
      </c>
      <c r="G105" s="8">
        <f t="shared" si="5"/>
        <v>135</v>
      </c>
      <c r="H105" s="8"/>
      <c r="I105" s="8">
        <f t="shared" si="4"/>
        <v>135</v>
      </c>
      <c r="J105" s="8"/>
      <c r="K105" s="8">
        <v>3243</v>
      </c>
    </row>
    <row r="106" s="1" customFormat="1" ht="30" customHeight="1" spans="1:11">
      <c r="A106" s="8">
        <v>104</v>
      </c>
      <c r="B106" s="25" t="s">
        <v>1853</v>
      </c>
      <c r="C106" s="27" t="s">
        <v>1902</v>
      </c>
      <c r="D106" s="8">
        <v>75</v>
      </c>
      <c r="E106" s="8"/>
      <c r="F106" s="8">
        <v>75</v>
      </c>
      <c r="G106" s="8">
        <f t="shared" si="5"/>
        <v>75</v>
      </c>
      <c r="H106" s="8"/>
      <c r="I106" s="8">
        <f t="shared" si="4"/>
        <v>75</v>
      </c>
      <c r="J106" s="8"/>
      <c r="K106" s="8">
        <v>1117</v>
      </c>
    </row>
    <row r="107" s="1" customFormat="1" ht="30" customHeight="1" spans="1:11">
      <c r="A107" s="8">
        <v>105</v>
      </c>
      <c r="B107" s="25" t="s">
        <v>1853</v>
      </c>
      <c r="C107" s="27" t="s">
        <v>1903</v>
      </c>
      <c r="D107" s="8">
        <v>41</v>
      </c>
      <c r="E107" s="8"/>
      <c r="F107" s="8">
        <v>41</v>
      </c>
      <c r="G107" s="8">
        <f t="shared" si="5"/>
        <v>41</v>
      </c>
      <c r="H107" s="8"/>
      <c r="I107" s="8">
        <f t="shared" si="4"/>
        <v>41</v>
      </c>
      <c r="J107" s="8"/>
      <c r="K107" s="8">
        <v>760</v>
      </c>
    </row>
    <row r="108" s="1" customFormat="1" ht="20" customHeight="1" spans="1:11">
      <c r="A108" s="8">
        <v>106</v>
      </c>
      <c r="B108" s="25" t="s">
        <v>1904</v>
      </c>
      <c r="C108" s="32" t="s">
        <v>748</v>
      </c>
      <c r="D108" s="8">
        <v>229.44</v>
      </c>
      <c r="E108" s="8"/>
      <c r="F108" s="8">
        <v>229.44</v>
      </c>
      <c r="G108" s="8">
        <f t="shared" si="5"/>
        <v>229.44</v>
      </c>
      <c r="H108" s="8"/>
      <c r="I108" s="8">
        <f t="shared" si="4"/>
        <v>229.44</v>
      </c>
      <c r="J108" s="8"/>
      <c r="K108" s="8">
        <v>229.44</v>
      </c>
    </row>
    <row r="109" s="1" customFormat="1" ht="20" customHeight="1" spans="1:11">
      <c r="A109" s="8">
        <v>107</v>
      </c>
      <c r="B109" s="25" t="s">
        <v>1904</v>
      </c>
      <c r="C109" s="32" t="s">
        <v>1905</v>
      </c>
      <c r="D109" s="8">
        <v>631.04</v>
      </c>
      <c r="E109" s="8"/>
      <c r="F109" s="8">
        <v>631.04</v>
      </c>
      <c r="G109" s="8">
        <f t="shared" si="5"/>
        <v>631.04</v>
      </c>
      <c r="H109" s="8"/>
      <c r="I109" s="8">
        <f t="shared" si="4"/>
        <v>631.04</v>
      </c>
      <c r="J109" s="8"/>
      <c r="K109" s="8">
        <v>634.04</v>
      </c>
    </row>
    <row r="110" s="1" customFormat="1" ht="20" customHeight="1" spans="1:11">
      <c r="A110" s="8">
        <v>108</v>
      </c>
      <c r="B110" s="25" t="s">
        <v>1904</v>
      </c>
      <c r="C110" s="32" t="s">
        <v>1906</v>
      </c>
      <c r="D110" s="8">
        <v>201.76</v>
      </c>
      <c r="E110" s="8"/>
      <c r="F110" s="8">
        <v>201.76</v>
      </c>
      <c r="G110" s="8">
        <f t="shared" si="5"/>
        <v>201.76</v>
      </c>
      <c r="H110" s="8"/>
      <c r="I110" s="8">
        <f t="shared" si="4"/>
        <v>201.76</v>
      </c>
      <c r="J110" s="8"/>
      <c r="K110" s="8">
        <v>201.76</v>
      </c>
    </row>
    <row r="111" s="1" customFormat="1" ht="20" customHeight="1" spans="1:11">
      <c r="A111" s="8">
        <v>109</v>
      </c>
      <c r="B111" s="25" t="s">
        <v>1904</v>
      </c>
      <c r="C111" s="33" t="s">
        <v>794</v>
      </c>
      <c r="D111" s="8">
        <v>304.5</v>
      </c>
      <c r="E111" s="8"/>
      <c r="F111" s="8">
        <v>269.11</v>
      </c>
      <c r="G111" s="8">
        <f t="shared" si="5"/>
        <v>269.11</v>
      </c>
      <c r="H111" s="8">
        <v>269.11</v>
      </c>
      <c r="I111" s="8">
        <f t="shared" si="4"/>
        <v>269.11</v>
      </c>
      <c r="J111" s="8"/>
      <c r="K111" s="8">
        <v>373.42</v>
      </c>
    </row>
    <row r="112" s="1" customFormat="1" ht="20" customHeight="1" spans="1:11">
      <c r="A112" s="8">
        <v>110</v>
      </c>
      <c r="B112" s="25" t="s">
        <v>1904</v>
      </c>
      <c r="C112" s="33" t="s">
        <v>1907</v>
      </c>
      <c r="D112" s="8">
        <v>503.25</v>
      </c>
      <c r="E112" s="8"/>
      <c r="F112" s="8">
        <v>503.25</v>
      </c>
      <c r="G112" s="8">
        <f t="shared" si="5"/>
        <v>503.25</v>
      </c>
      <c r="H112" s="8">
        <v>497</v>
      </c>
      <c r="I112" s="8">
        <f t="shared" si="4"/>
        <v>503.25</v>
      </c>
      <c r="J112" s="8"/>
      <c r="K112" s="8">
        <v>506.25</v>
      </c>
    </row>
    <row r="113" s="1" customFormat="1" ht="20" customHeight="1" spans="1:11">
      <c r="A113" s="8">
        <v>111</v>
      </c>
      <c r="B113" s="25" t="s">
        <v>1904</v>
      </c>
      <c r="C113" s="34" t="s">
        <v>1908</v>
      </c>
      <c r="D113" s="8">
        <v>463.7</v>
      </c>
      <c r="E113" s="8"/>
      <c r="F113" s="8">
        <v>463.7</v>
      </c>
      <c r="G113" s="8">
        <f t="shared" ref="G113:G142" si="6">F113</f>
        <v>463.7</v>
      </c>
      <c r="H113" s="8"/>
      <c r="I113" s="8">
        <f t="shared" si="4"/>
        <v>463.7</v>
      </c>
      <c r="J113" s="8"/>
      <c r="K113" s="8">
        <v>464.7</v>
      </c>
    </row>
    <row r="114" s="1" customFormat="1" ht="20" customHeight="1" spans="1:11">
      <c r="A114" s="8">
        <v>112</v>
      </c>
      <c r="B114" s="25" t="s">
        <v>1904</v>
      </c>
      <c r="C114" s="33" t="s">
        <v>1909</v>
      </c>
      <c r="D114" s="8">
        <v>95.07</v>
      </c>
      <c r="E114" s="8"/>
      <c r="F114" s="8">
        <v>95.07</v>
      </c>
      <c r="G114" s="8">
        <f t="shared" si="6"/>
        <v>95.07</v>
      </c>
      <c r="H114" s="8"/>
      <c r="I114" s="8">
        <f t="shared" si="4"/>
        <v>95.07</v>
      </c>
      <c r="J114" s="8"/>
      <c r="K114" s="8">
        <v>95.07</v>
      </c>
    </row>
    <row r="115" s="1" customFormat="1" ht="20" customHeight="1" spans="1:11">
      <c r="A115" s="8">
        <v>113</v>
      </c>
      <c r="B115" s="25" t="s">
        <v>1904</v>
      </c>
      <c r="C115" s="33" t="s">
        <v>1910</v>
      </c>
      <c r="D115" s="8">
        <v>597.19</v>
      </c>
      <c r="E115" s="8"/>
      <c r="F115" s="8">
        <v>417.59</v>
      </c>
      <c r="G115" s="8">
        <f t="shared" si="6"/>
        <v>417.59</v>
      </c>
      <c r="H115" s="8"/>
      <c r="I115" s="8">
        <f t="shared" si="4"/>
        <v>417.59</v>
      </c>
      <c r="J115" s="8"/>
      <c r="K115" s="8">
        <v>417.59</v>
      </c>
    </row>
    <row r="116" s="1" customFormat="1" ht="20" customHeight="1" spans="1:11">
      <c r="A116" s="8">
        <v>114</v>
      </c>
      <c r="B116" s="25" t="s">
        <v>1904</v>
      </c>
      <c r="C116" s="33" t="s">
        <v>1911</v>
      </c>
      <c r="D116" s="8">
        <v>253.76</v>
      </c>
      <c r="E116" s="8"/>
      <c r="F116" s="8">
        <v>253.76</v>
      </c>
      <c r="G116" s="8">
        <f t="shared" si="6"/>
        <v>253.76</v>
      </c>
      <c r="H116" s="8"/>
      <c r="I116" s="8">
        <f t="shared" si="4"/>
        <v>253.76</v>
      </c>
      <c r="J116" s="8"/>
      <c r="K116" s="8">
        <v>253.76</v>
      </c>
    </row>
    <row r="117" s="1" customFormat="1" ht="20" customHeight="1" spans="1:11">
      <c r="A117" s="8">
        <v>115</v>
      </c>
      <c r="B117" s="25" t="s">
        <v>1904</v>
      </c>
      <c r="C117" s="33" t="s">
        <v>798</v>
      </c>
      <c r="D117" s="8">
        <v>341.02</v>
      </c>
      <c r="E117" s="8"/>
      <c r="F117" s="8">
        <v>341.02</v>
      </c>
      <c r="G117" s="8">
        <f t="shared" si="6"/>
        <v>341.02</v>
      </c>
      <c r="H117" s="8"/>
      <c r="I117" s="8">
        <f t="shared" si="4"/>
        <v>341.02</v>
      </c>
      <c r="J117" s="8"/>
      <c r="K117" s="8">
        <v>341.02</v>
      </c>
    </row>
    <row r="118" s="1" customFormat="1" ht="20" customHeight="1" spans="1:11">
      <c r="A118" s="8">
        <v>116</v>
      </c>
      <c r="B118" s="25" t="s">
        <v>1904</v>
      </c>
      <c r="C118" s="33" t="s">
        <v>1912</v>
      </c>
      <c r="D118" s="8">
        <v>340.21</v>
      </c>
      <c r="E118" s="8"/>
      <c r="F118" s="8">
        <v>340.21</v>
      </c>
      <c r="G118" s="8">
        <f t="shared" si="6"/>
        <v>340.21</v>
      </c>
      <c r="H118" s="8"/>
      <c r="I118" s="8">
        <f t="shared" si="4"/>
        <v>340.21</v>
      </c>
      <c r="J118" s="8"/>
      <c r="K118" s="8">
        <v>341.21</v>
      </c>
    </row>
    <row r="119" s="1" customFormat="1" ht="20" customHeight="1" spans="1:11">
      <c r="A119" s="8">
        <v>117</v>
      </c>
      <c r="B119" s="25" t="s">
        <v>1904</v>
      </c>
      <c r="C119" s="33" t="s">
        <v>1913</v>
      </c>
      <c r="D119" s="8">
        <v>130.93</v>
      </c>
      <c r="E119" s="8"/>
      <c r="F119" s="8">
        <v>130</v>
      </c>
      <c r="G119" s="8">
        <f t="shared" si="6"/>
        <v>130</v>
      </c>
      <c r="H119" s="8"/>
      <c r="I119" s="8">
        <f t="shared" si="4"/>
        <v>130</v>
      </c>
      <c r="J119" s="8"/>
      <c r="K119" s="8">
        <v>130.93</v>
      </c>
    </row>
    <row r="120" s="1" customFormat="1" ht="20" customHeight="1" spans="1:11">
      <c r="A120" s="8">
        <v>118</v>
      </c>
      <c r="B120" s="25" t="s">
        <v>1904</v>
      </c>
      <c r="C120" s="33" t="s">
        <v>1914</v>
      </c>
      <c r="D120" s="8">
        <v>187</v>
      </c>
      <c r="E120" s="8"/>
      <c r="F120" s="8">
        <v>187</v>
      </c>
      <c r="G120" s="8">
        <f t="shared" si="6"/>
        <v>187</v>
      </c>
      <c r="H120" s="8"/>
      <c r="I120" s="8">
        <f t="shared" si="4"/>
        <v>187</v>
      </c>
      <c r="J120" s="8"/>
      <c r="K120" s="8">
        <v>187</v>
      </c>
    </row>
    <row r="121" s="1" customFormat="1" ht="20" customHeight="1" spans="1:11">
      <c r="A121" s="8">
        <v>119</v>
      </c>
      <c r="B121" s="25" t="s">
        <v>1904</v>
      </c>
      <c r="C121" s="33" t="s">
        <v>1915</v>
      </c>
      <c r="D121" s="8">
        <v>261.7</v>
      </c>
      <c r="E121" s="8"/>
      <c r="F121" s="8">
        <v>261.7</v>
      </c>
      <c r="G121" s="8">
        <f t="shared" si="6"/>
        <v>261.7</v>
      </c>
      <c r="H121" s="8">
        <v>261.7</v>
      </c>
      <c r="I121" s="8">
        <f t="shared" si="4"/>
        <v>261.7</v>
      </c>
      <c r="J121" s="8"/>
      <c r="K121" s="8">
        <v>266.7</v>
      </c>
    </row>
    <row r="122" s="1" customFormat="1" ht="20" customHeight="1" spans="1:11">
      <c r="A122" s="8">
        <v>120</v>
      </c>
      <c r="B122" s="25" t="s">
        <v>1904</v>
      </c>
      <c r="C122" s="33" t="s">
        <v>1916</v>
      </c>
      <c r="D122" s="8">
        <v>160</v>
      </c>
      <c r="E122" s="8"/>
      <c r="F122" s="8">
        <v>160</v>
      </c>
      <c r="G122" s="8">
        <f t="shared" si="6"/>
        <v>160</v>
      </c>
      <c r="H122" s="8"/>
      <c r="I122" s="8">
        <f t="shared" si="4"/>
        <v>160</v>
      </c>
      <c r="J122" s="8"/>
      <c r="K122" s="8">
        <v>160</v>
      </c>
    </row>
    <row r="123" s="1" customFormat="1" ht="20" customHeight="1" spans="1:11">
      <c r="A123" s="8">
        <v>121</v>
      </c>
      <c r="B123" s="25" t="s">
        <v>1904</v>
      </c>
      <c r="C123" s="33" t="s">
        <v>1917</v>
      </c>
      <c r="D123" s="8">
        <v>57.5</v>
      </c>
      <c r="E123" s="8"/>
      <c r="F123" s="8">
        <v>57.5</v>
      </c>
      <c r="G123" s="8">
        <f t="shared" si="6"/>
        <v>57.5</v>
      </c>
      <c r="H123" s="8"/>
      <c r="I123" s="8">
        <f t="shared" si="4"/>
        <v>57.5</v>
      </c>
      <c r="J123" s="8"/>
      <c r="K123" s="8">
        <v>75.4</v>
      </c>
    </row>
    <row r="124" s="1" customFormat="1" ht="30" customHeight="1" spans="1:11">
      <c r="A124" s="8">
        <v>122</v>
      </c>
      <c r="B124" s="25" t="s">
        <v>1904</v>
      </c>
      <c r="C124" s="30" t="s">
        <v>1918</v>
      </c>
      <c r="D124" s="8">
        <v>891.96</v>
      </c>
      <c r="E124" s="8"/>
      <c r="F124" s="8">
        <v>41.96</v>
      </c>
      <c r="G124" s="8">
        <f t="shared" si="6"/>
        <v>41.96</v>
      </c>
      <c r="H124" s="8">
        <v>41.96</v>
      </c>
      <c r="I124" s="8">
        <f t="shared" si="4"/>
        <v>41.96</v>
      </c>
      <c r="J124" s="8"/>
      <c r="K124" s="8">
        <v>1751.02</v>
      </c>
    </row>
    <row r="125" s="1" customFormat="1" ht="20" customHeight="1" spans="1:11">
      <c r="A125" s="8">
        <v>123</v>
      </c>
      <c r="B125" s="25" t="s">
        <v>1904</v>
      </c>
      <c r="C125" s="32" t="s">
        <v>1919</v>
      </c>
      <c r="D125" s="8">
        <v>45.39</v>
      </c>
      <c r="E125" s="8"/>
      <c r="F125" s="8">
        <v>45.39</v>
      </c>
      <c r="G125" s="8">
        <f t="shared" si="6"/>
        <v>45.39</v>
      </c>
      <c r="H125" s="8"/>
      <c r="I125" s="8">
        <f t="shared" si="4"/>
        <v>45.39</v>
      </c>
      <c r="J125" s="8"/>
      <c r="K125" s="8">
        <v>45.39</v>
      </c>
    </row>
    <row r="126" s="1" customFormat="1" ht="20" customHeight="1" spans="1:11">
      <c r="A126" s="8">
        <v>124</v>
      </c>
      <c r="B126" s="25" t="s">
        <v>1904</v>
      </c>
      <c r="C126" s="25" t="s">
        <v>1920</v>
      </c>
      <c r="D126" s="8">
        <v>597.19</v>
      </c>
      <c r="E126" s="8"/>
      <c r="F126" s="8">
        <v>152.51</v>
      </c>
      <c r="G126" s="8">
        <f t="shared" si="6"/>
        <v>152.51</v>
      </c>
      <c r="H126" s="8"/>
      <c r="I126" s="8">
        <f t="shared" si="4"/>
        <v>152.51</v>
      </c>
      <c r="J126" s="8"/>
      <c r="K126" s="8">
        <v>152.51</v>
      </c>
    </row>
    <row r="127" s="1" customFormat="1" ht="20" customHeight="1" spans="1:11">
      <c r="A127" s="8">
        <v>125</v>
      </c>
      <c r="B127" s="25" t="s">
        <v>1904</v>
      </c>
      <c r="C127" s="25" t="s">
        <v>1921</v>
      </c>
      <c r="D127" s="8">
        <v>597.19</v>
      </c>
      <c r="E127" s="8"/>
      <c r="F127" s="8">
        <v>152</v>
      </c>
      <c r="G127" s="8">
        <f t="shared" si="6"/>
        <v>152</v>
      </c>
      <c r="H127" s="8"/>
      <c r="I127" s="8">
        <f t="shared" si="4"/>
        <v>152</v>
      </c>
      <c r="J127" s="8"/>
      <c r="K127" s="8">
        <v>152</v>
      </c>
    </row>
    <row r="128" s="1" customFormat="1" ht="20" customHeight="1" spans="1:11">
      <c r="A128" s="8">
        <v>126</v>
      </c>
      <c r="B128" s="25" t="s">
        <v>1904</v>
      </c>
      <c r="C128" s="25" t="s">
        <v>1922</v>
      </c>
      <c r="D128" s="8">
        <v>99</v>
      </c>
      <c r="E128" s="8"/>
      <c r="F128" s="8">
        <v>99</v>
      </c>
      <c r="G128" s="8">
        <f t="shared" si="6"/>
        <v>99</v>
      </c>
      <c r="H128" s="8"/>
      <c r="I128" s="8">
        <f t="shared" si="4"/>
        <v>99</v>
      </c>
      <c r="J128" s="8"/>
      <c r="K128" s="8">
        <v>99</v>
      </c>
    </row>
    <row r="129" s="1" customFormat="1" ht="20" customHeight="1" spans="1:11">
      <c r="A129" s="8">
        <v>127</v>
      </c>
      <c r="B129" s="25" t="s">
        <v>1923</v>
      </c>
      <c r="C129" s="35" t="s">
        <v>1924</v>
      </c>
      <c r="D129" s="8">
        <v>390</v>
      </c>
      <c r="E129" s="8"/>
      <c r="F129" s="20">
        <v>390</v>
      </c>
      <c r="G129" s="8">
        <f t="shared" si="6"/>
        <v>390</v>
      </c>
      <c r="H129" s="8"/>
      <c r="I129" s="8">
        <f t="shared" si="4"/>
        <v>390</v>
      </c>
      <c r="J129" s="8"/>
      <c r="K129" s="8">
        <v>390</v>
      </c>
    </row>
    <row r="130" s="1" customFormat="1" ht="20" customHeight="1" spans="1:11">
      <c r="A130" s="8">
        <v>128</v>
      </c>
      <c r="B130" s="25" t="s">
        <v>1923</v>
      </c>
      <c r="C130" s="35" t="s">
        <v>1925</v>
      </c>
      <c r="D130" s="8">
        <v>500</v>
      </c>
      <c r="E130" s="8"/>
      <c r="F130" s="8">
        <v>500</v>
      </c>
      <c r="G130" s="8">
        <f t="shared" si="6"/>
        <v>500</v>
      </c>
      <c r="H130" s="8">
        <v>500</v>
      </c>
      <c r="I130" s="8">
        <f t="shared" si="4"/>
        <v>500</v>
      </c>
      <c r="J130" s="8"/>
      <c r="K130" s="8">
        <v>510</v>
      </c>
    </row>
    <row r="131" s="1" customFormat="1" ht="20" customHeight="1" spans="1:11">
      <c r="A131" s="8">
        <v>129</v>
      </c>
      <c r="B131" s="25" t="s">
        <v>1923</v>
      </c>
      <c r="C131" s="10" t="s">
        <v>1926</v>
      </c>
      <c r="D131" s="8">
        <v>210</v>
      </c>
      <c r="E131" s="8"/>
      <c r="F131" s="20">
        <v>210</v>
      </c>
      <c r="G131" s="8">
        <f t="shared" si="6"/>
        <v>210</v>
      </c>
      <c r="H131" s="8"/>
      <c r="I131" s="8">
        <f t="shared" si="4"/>
        <v>210</v>
      </c>
      <c r="J131" s="8"/>
      <c r="K131" s="8">
        <v>215</v>
      </c>
    </row>
    <row r="132" s="1" customFormat="1" ht="20" customHeight="1" spans="1:11">
      <c r="A132" s="8">
        <v>130</v>
      </c>
      <c r="B132" s="25" t="s">
        <v>1923</v>
      </c>
      <c r="C132" s="10" t="s">
        <v>887</v>
      </c>
      <c r="D132" s="8">
        <v>320</v>
      </c>
      <c r="E132" s="8"/>
      <c r="F132" s="20">
        <v>320</v>
      </c>
      <c r="G132" s="8">
        <f t="shared" si="6"/>
        <v>320</v>
      </c>
      <c r="H132" s="8"/>
      <c r="I132" s="8">
        <f t="shared" ref="I132:I195" si="7">F132-J132</f>
        <v>320</v>
      </c>
      <c r="J132" s="8"/>
      <c r="K132" s="8">
        <v>323</v>
      </c>
    </row>
    <row r="133" s="1" customFormat="1" ht="20" customHeight="1" spans="1:11">
      <c r="A133" s="8">
        <v>131</v>
      </c>
      <c r="B133" s="25" t="s">
        <v>1923</v>
      </c>
      <c r="C133" s="10" t="s">
        <v>1927</v>
      </c>
      <c r="D133" s="8">
        <v>75</v>
      </c>
      <c r="E133" s="8"/>
      <c r="F133" s="8">
        <v>75</v>
      </c>
      <c r="G133" s="8">
        <f t="shared" si="6"/>
        <v>75</v>
      </c>
      <c r="H133" s="8"/>
      <c r="I133" s="8">
        <f t="shared" si="7"/>
        <v>75</v>
      </c>
      <c r="J133" s="8"/>
      <c r="K133" s="8">
        <v>80</v>
      </c>
    </row>
    <row r="134" s="1" customFormat="1" ht="20" customHeight="1" spans="1:11">
      <c r="A134" s="8">
        <v>132</v>
      </c>
      <c r="B134" s="25" t="s">
        <v>1923</v>
      </c>
      <c r="C134" s="35" t="s">
        <v>1928</v>
      </c>
      <c r="D134" s="8">
        <v>920</v>
      </c>
      <c r="E134" s="8"/>
      <c r="F134" s="8">
        <v>920</v>
      </c>
      <c r="G134" s="8">
        <f t="shared" si="6"/>
        <v>920</v>
      </c>
      <c r="H134" s="8">
        <v>920</v>
      </c>
      <c r="I134" s="8">
        <f t="shared" si="7"/>
        <v>920</v>
      </c>
      <c r="J134" s="8"/>
      <c r="K134" s="8">
        <v>940</v>
      </c>
    </row>
    <row r="135" s="1" customFormat="1" ht="20" customHeight="1" spans="1:11">
      <c r="A135" s="8">
        <v>133</v>
      </c>
      <c r="B135" s="25" t="s">
        <v>1923</v>
      </c>
      <c r="C135" s="10" t="s">
        <v>1929</v>
      </c>
      <c r="D135" s="8">
        <v>241</v>
      </c>
      <c r="E135" s="8"/>
      <c r="F135" s="20">
        <v>241</v>
      </c>
      <c r="G135" s="8">
        <f t="shared" si="6"/>
        <v>241</v>
      </c>
      <c r="H135" s="8"/>
      <c r="I135" s="8">
        <f t="shared" si="7"/>
        <v>241</v>
      </c>
      <c r="J135" s="8"/>
      <c r="K135" s="8">
        <v>241.25</v>
      </c>
    </row>
    <row r="136" s="1" customFormat="1" ht="20" customHeight="1" spans="1:11">
      <c r="A136" s="8">
        <v>134</v>
      </c>
      <c r="B136" s="25" t="s">
        <v>1923</v>
      </c>
      <c r="C136" s="10" t="s">
        <v>1930</v>
      </c>
      <c r="D136" s="8">
        <v>90</v>
      </c>
      <c r="E136" s="8"/>
      <c r="F136" s="20">
        <v>90</v>
      </c>
      <c r="G136" s="8">
        <f t="shared" si="6"/>
        <v>90</v>
      </c>
      <c r="H136" s="8"/>
      <c r="I136" s="8">
        <f t="shared" si="7"/>
        <v>90</v>
      </c>
      <c r="J136" s="8"/>
      <c r="K136" s="8">
        <v>190</v>
      </c>
    </row>
    <row r="137" s="1" customFormat="1" ht="20" customHeight="1" spans="1:11">
      <c r="A137" s="8">
        <v>135</v>
      </c>
      <c r="B137" s="25" t="s">
        <v>1923</v>
      </c>
      <c r="C137" s="10" t="s">
        <v>1931</v>
      </c>
      <c r="D137" s="8">
        <v>165</v>
      </c>
      <c r="E137" s="8"/>
      <c r="F137" s="20">
        <v>165</v>
      </c>
      <c r="G137" s="8">
        <f t="shared" si="6"/>
        <v>165</v>
      </c>
      <c r="H137" s="8"/>
      <c r="I137" s="8">
        <f t="shared" si="7"/>
        <v>165</v>
      </c>
      <c r="J137" s="8"/>
      <c r="K137" s="8">
        <v>170</v>
      </c>
    </row>
    <row r="138" s="1" customFormat="1" ht="20" customHeight="1" spans="1:11">
      <c r="A138" s="8">
        <v>136</v>
      </c>
      <c r="B138" s="25" t="s">
        <v>1923</v>
      </c>
      <c r="C138" s="10" t="s">
        <v>1932</v>
      </c>
      <c r="D138" s="8">
        <v>130</v>
      </c>
      <c r="E138" s="8"/>
      <c r="F138" s="20">
        <v>130</v>
      </c>
      <c r="G138" s="8">
        <f t="shared" si="6"/>
        <v>130</v>
      </c>
      <c r="H138" s="8"/>
      <c r="I138" s="8">
        <f t="shared" si="7"/>
        <v>130</v>
      </c>
      <c r="J138" s="8"/>
      <c r="K138" s="8">
        <v>160</v>
      </c>
    </row>
    <row r="139" s="1" customFormat="1" ht="20" customHeight="1" spans="1:11">
      <c r="A139" s="8">
        <v>137</v>
      </c>
      <c r="B139" s="25" t="s">
        <v>1923</v>
      </c>
      <c r="C139" s="35" t="s">
        <v>1933</v>
      </c>
      <c r="D139" s="8">
        <v>545</v>
      </c>
      <c r="E139" s="8"/>
      <c r="F139" s="8">
        <v>545</v>
      </c>
      <c r="G139" s="8">
        <f t="shared" si="6"/>
        <v>545</v>
      </c>
      <c r="H139" s="8">
        <v>545</v>
      </c>
      <c r="I139" s="8">
        <f t="shared" si="7"/>
        <v>545</v>
      </c>
      <c r="J139" s="8"/>
      <c r="K139" s="8">
        <v>552.4</v>
      </c>
    </row>
    <row r="140" s="1" customFormat="1" ht="20" customHeight="1" spans="1:11">
      <c r="A140" s="8">
        <v>138</v>
      </c>
      <c r="B140" s="25" t="s">
        <v>1923</v>
      </c>
      <c r="C140" s="35" t="s">
        <v>1934</v>
      </c>
      <c r="D140" s="8">
        <v>510</v>
      </c>
      <c r="E140" s="8"/>
      <c r="F140" s="8">
        <v>510</v>
      </c>
      <c r="G140" s="8">
        <f t="shared" si="6"/>
        <v>510</v>
      </c>
      <c r="H140" s="8">
        <v>510</v>
      </c>
      <c r="I140" s="8">
        <f t="shared" si="7"/>
        <v>510</v>
      </c>
      <c r="J140" s="8"/>
      <c r="K140" s="8">
        <v>515</v>
      </c>
    </row>
    <row r="141" s="1" customFormat="1" ht="20" customHeight="1" spans="1:11">
      <c r="A141" s="8">
        <v>139</v>
      </c>
      <c r="B141" s="25" t="s">
        <v>1923</v>
      </c>
      <c r="C141" s="10" t="s">
        <v>1935</v>
      </c>
      <c r="D141" s="8">
        <v>247</v>
      </c>
      <c r="E141" s="8"/>
      <c r="F141" s="20">
        <v>247</v>
      </c>
      <c r="G141" s="8">
        <f t="shared" si="6"/>
        <v>247</v>
      </c>
      <c r="H141" s="8"/>
      <c r="I141" s="8">
        <f t="shared" si="7"/>
        <v>247</v>
      </c>
      <c r="J141" s="8"/>
      <c r="K141" s="8">
        <v>250</v>
      </c>
    </row>
    <row r="142" s="1" customFormat="1" ht="20" customHeight="1" spans="1:11">
      <c r="A142" s="8">
        <v>140</v>
      </c>
      <c r="B142" s="25" t="s">
        <v>1923</v>
      </c>
      <c r="C142" s="35" t="s">
        <v>1936</v>
      </c>
      <c r="D142" s="8">
        <v>1420</v>
      </c>
      <c r="E142" s="8"/>
      <c r="F142" s="8">
        <v>20</v>
      </c>
      <c r="G142" s="8">
        <f t="shared" si="6"/>
        <v>20</v>
      </c>
      <c r="H142" s="8"/>
      <c r="I142" s="8">
        <f t="shared" si="7"/>
        <v>20</v>
      </c>
      <c r="J142" s="8"/>
      <c r="K142" s="8">
        <v>1432</v>
      </c>
    </row>
    <row r="143" s="1" customFormat="1" ht="20" customHeight="1" spans="1:11">
      <c r="A143" s="8">
        <v>141</v>
      </c>
      <c r="B143" s="25" t="s">
        <v>1923</v>
      </c>
      <c r="C143" s="35" t="s">
        <v>1937</v>
      </c>
      <c r="D143" s="8">
        <v>425</v>
      </c>
      <c r="E143" s="8"/>
      <c r="F143" s="8">
        <v>425</v>
      </c>
      <c r="G143" s="8">
        <f t="shared" ref="G143:G163" si="8">F143</f>
        <v>425</v>
      </c>
      <c r="H143" s="8">
        <v>425</v>
      </c>
      <c r="I143" s="8">
        <f t="shared" si="7"/>
        <v>425</v>
      </c>
      <c r="J143" s="8"/>
      <c r="K143" s="8">
        <v>575.22</v>
      </c>
    </row>
    <row r="144" s="1" customFormat="1" ht="20" customHeight="1" spans="1:11">
      <c r="A144" s="8">
        <v>142</v>
      </c>
      <c r="B144" s="25" t="s">
        <v>1923</v>
      </c>
      <c r="C144" s="10" t="s">
        <v>1501</v>
      </c>
      <c r="D144" s="8">
        <v>180</v>
      </c>
      <c r="E144" s="8"/>
      <c r="F144" s="20">
        <v>180</v>
      </c>
      <c r="G144" s="8">
        <f t="shared" si="8"/>
        <v>180</v>
      </c>
      <c r="H144" s="8"/>
      <c r="I144" s="8">
        <f t="shared" si="7"/>
        <v>180</v>
      </c>
      <c r="J144" s="8"/>
      <c r="K144" s="8">
        <v>182</v>
      </c>
    </row>
    <row r="145" s="1" customFormat="1" ht="20" customHeight="1" spans="1:11">
      <c r="A145" s="8">
        <v>143</v>
      </c>
      <c r="B145" s="25" t="s">
        <v>1923</v>
      </c>
      <c r="C145" s="35" t="s">
        <v>1938</v>
      </c>
      <c r="D145" s="8">
        <v>600</v>
      </c>
      <c r="E145" s="8"/>
      <c r="F145" s="8">
        <v>600</v>
      </c>
      <c r="G145" s="8">
        <f t="shared" si="8"/>
        <v>600</v>
      </c>
      <c r="H145" s="8"/>
      <c r="I145" s="8">
        <f t="shared" si="7"/>
        <v>600</v>
      </c>
      <c r="J145" s="8"/>
      <c r="K145" s="8">
        <v>603</v>
      </c>
    </row>
    <row r="146" s="1" customFormat="1" ht="20" customHeight="1" spans="1:11">
      <c r="A146" s="8">
        <v>144</v>
      </c>
      <c r="B146" s="25" t="s">
        <v>1923</v>
      </c>
      <c r="C146" s="35" t="s">
        <v>1939</v>
      </c>
      <c r="D146" s="8">
        <v>1456</v>
      </c>
      <c r="E146" s="8"/>
      <c r="F146" s="8">
        <v>1071</v>
      </c>
      <c r="G146" s="8">
        <f t="shared" si="8"/>
        <v>1071</v>
      </c>
      <c r="H146" s="8"/>
      <c r="I146" s="8">
        <f t="shared" si="7"/>
        <v>1071</v>
      </c>
      <c r="J146" s="8"/>
      <c r="K146" s="8">
        <v>1467.39</v>
      </c>
    </row>
    <row r="147" s="1" customFormat="1" ht="20" customHeight="1" spans="1:11">
      <c r="A147" s="8">
        <v>145</v>
      </c>
      <c r="B147" s="25" t="s">
        <v>1923</v>
      </c>
      <c r="C147" s="10" t="s">
        <v>1940</v>
      </c>
      <c r="D147" s="8">
        <v>371</v>
      </c>
      <c r="E147" s="8"/>
      <c r="F147" s="20">
        <v>371</v>
      </c>
      <c r="G147" s="8">
        <f t="shared" si="8"/>
        <v>371</v>
      </c>
      <c r="H147" s="8"/>
      <c r="I147" s="8">
        <f t="shared" si="7"/>
        <v>371</v>
      </c>
      <c r="J147" s="8"/>
      <c r="K147" s="8">
        <v>471.44</v>
      </c>
    </row>
    <row r="148" s="1" customFormat="1" ht="20" customHeight="1" spans="1:11">
      <c r="A148" s="8">
        <v>146</v>
      </c>
      <c r="B148" s="25" t="s">
        <v>1923</v>
      </c>
      <c r="C148" s="10" t="s">
        <v>1941</v>
      </c>
      <c r="D148" s="8">
        <v>270</v>
      </c>
      <c r="E148" s="8"/>
      <c r="F148" s="20">
        <v>270</v>
      </c>
      <c r="G148" s="8">
        <f t="shared" si="8"/>
        <v>270</v>
      </c>
      <c r="H148" s="8"/>
      <c r="I148" s="8">
        <f t="shared" si="7"/>
        <v>270</v>
      </c>
      <c r="J148" s="8"/>
      <c r="K148" s="8">
        <v>305.3</v>
      </c>
    </row>
    <row r="149" s="1" customFormat="1" ht="20" customHeight="1" spans="1:11">
      <c r="A149" s="8">
        <v>147</v>
      </c>
      <c r="B149" s="25" t="s">
        <v>1923</v>
      </c>
      <c r="C149" s="10" t="s">
        <v>1942</v>
      </c>
      <c r="D149" s="8">
        <v>198</v>
      </c>
      <c r="E149" s="8"/>
      <c r="F149" s="20">
        <v>198</v>
      </c>
      <c r="G149" s="8">
        <f t="shared" si="8"/>
        <v>198</v>
      </c>
      <c r="H149" s="8"/>
      <c r="I149" s="8">
        <f t="shared" si="7"/>
        <v>198</v>
      </c>
      <c r="J149" s="8"/>
      <c r="K149" s="8">
        <v>200</v>
      </c>
    </row>
    <row r="150" s="1" customFormat="1" ht="20" customHeight="1" spans="1:11">
      <c r="A150" s="8">
        <v>148</v>
      </c>
      <c r="B150" s="25" t="s">
        <v>1923</v>
      </c>
      <c r="C150" s="10" t="s">
        <v>1943</v>
      </c>
      <c r="D150" s="8">
        <v>320</v>
      </c>
      <c r="E150" s="8"/>
      <c r="F150" s="20">
        <v>320</v>
      </c>
      <c r="G150" s="8">
        <f t="shared" si="8"/>
        <v>320</v>
      </c>
      <c r="H150" s="8"/>
      <c r="I150" s="8">
        <f t="shared" si="7"/>
        <v>320</v>
      </c>
      <c r="J150" s="8"/>
      <c r="K150" s="8">
        <v>348</v>
      </c>
    </row>
    <row r="151" s="1" customFormat="1" ht="20" customHeight="1" spans="1:11">
      <c r="A151" s="8">
        <v>149</v>
      </c>
      <c r="B151" s="25" t="s">
        <v>1923</v>
      </c>
      <c r="C151" s="10" t="s">
        <v>1944</v>
      </c>
      <c r="D151" s="8">
        <v>277</v>
      </c>
      <c r="E151" s="8"/>
      <c r="F151" s="20">
        <v>277</v>
      </c>
      <c r="G151" s="8">
        <f t="shared" si="8"/>
        <v>277</v>
      </c>
      <c r="H151" s="8"/>
      <c r="I151" s="8">
        <f t="shared" si="7"/>
        <v>277</v>
      </c>
      <c r="J151" s="8"/>
      <c r="K151" s="8">
        <v>277.2</v>
      </c>
    </row>
    <row r="152" s="1" customFormat="1" ht="20" customHeight="1" spans="1:11">
      <c r="A152" s="8">
        <v>150</v>
      </c>
      <c r="B152" s="25" t="s">
        <v>1923</v>
      </c>
      <c r="C152" s="10" t="s">
        <v>1945</v>
      </c>
      <c r="D152" s="8">
        <v>310</v>
      </c>
      <c r="E152" s="8"/>
      <c r="F152" s="20">
        <v>310</v>
      </c>
      <c r="G152" s="8">
        <f t="shared" si="8"/>
        <v>310</v>
      </c>
      <c r="H152" s="8"/>
      <c r="I152" s="8">
        <f t="shared" si="7"/>
        <v>310</v>
      </c>
      <c r="J152" s="8"/>
      <c r="K152" s="8">
        <v>320</v>
      </c>
    </row>
    <row r="153" s="1" customFormat="1" ht="20" customHeight="1" spans="1:11">
      <c r="A153" s="8">
        <v>151</v>
      </c>
      <c r="B153" s="25" t="s">
        <v>1923</v>
      </c>
      <c r="C153" s="10" t="s">
        <v>1797</v>
      </c>
      <c r="D153" s="8">
        <v>280</v>
      </c>
      <c r="E153" s="8"/>
      <c r="F153" s="20">
        <v>280</v>
      </c>
      <c r="G153" s="8">
        <f t="shared" si="8"/>
        <v>280</v>
      </c>
      <c r="H153" s="8"/>
      <c r="I153" s="8">
        <f t="shared" si="7"/>
        <v>280</v>
      </c>
      <c r="J153" s="8"/>
      <c r="K153" s="8">
        <v>280.3</v>
      </c>
    </row>
    <row r="154" s="1" customFormat="1" ht="20" customHeight="1" spans="1:11">
      <c r="A154" s="8">
        <v>152</v>
      </c>
      <c r="B154" s="25" t="s">
        <v>1946</v>
      </c>
      <c r="C154" s="35" t="s">
        <v>1947</v>
      </c>
      <c r="D154" s="8">
        <v>123</v>
      </c>
      <c r="E154" s="8"/>
      <c r="F154" s="8">
        <v>123</v>
      </c>
      <c r="G154" s="8">
        <f t="shared" si="8"/>
        <v>123</v>
      </c>
      <c r="H154" s="8"/>
      <c r="I154" s="8">
        <f t="shared" si="7"/>
        <v>123</v>
      </c>
      <c r="J154" s="8"/>
      <c r="K154" s="8">
        <v>133</v>
      </c>
    </row>
    <row r="155" s="1" customFormat="1" ht="20" customHeight="1" spans="1:11">
      <c r="A155" s="8">
        <v>153</v>
      </c>
      <c r="B155" s="25" t="s">
        <v>1946</v>
      </c>
      <c r="C155" s="35" t="s">
        <v>1948</v>
      </c>
      <c r="D155" s="8">
        <v>83</v>
      </c>
      <c r="E155" s="8"/>
      <c r="F155" s="8">
        <v>83</v>
      </c>
      <c r="G155" s="8">
        <f t="shared" si="8"/>
        <v>83</v>
      </c>
      <c r="H155" s="8"/>
      <c r="I155" s="8">
        <f t="shared" si="7"/>
        <v>83</v>
      </c>
      <c r="J155" s="8"/>
      <c r="K155" s="8">
        <v>84.23</v>
      </c>
    </row>
    <row r="156" s="1" customFormat="1" ht="20" customHeight="1" spans="1:11">
      <c r="A156" s="8">
        <v>154</v>
      </c>
      <c r="B156" s="25" t="s">
        <v>1946</v>
      </c>
      <c r="C156" s="36" t="s">
        <v>1949</v>
      </c>
      <c r="D156" s="8">
        <v>357</v>
      </c>
      <c r="E156" s="8"/>
      <c r="F156" s="8">
        <v>357</v>
      </c>
      <c r="G156" s="8">
        <f t="shared" si="8"/>
        <v>357</v>
      </c>
      <c r="H156" s="8">
        <v>357</v>
      </c>
      <c r="I156" s="8">
        <f t="shared" si="7"/>
        <v>357</v>
      </c>
      <c r="J156" s="8"/>
      <c r="K156" s="8">
        <v>380.06</v>
      </c>
    </row>
    <row r="157" s="1" customFormat="1" ht="20" customHeight="1" spans="1:11">
      <c r="A157" s="8">
        <v>155</v>
      </c>
      <c r="B157" s="25" t="s">
        <v>1946</v>
      </c>
      <c r="C157" s="35" t="s">
        <v>1950</v>
      </c>
      <c r="D157" s="8">
        <v>133</v>
      </c>
      <c r="E157" s="8"/>
      <c r="F157" s="8">
        <v>133</v>
      </c>
      <c r="G157" s="8">
        <f t="shared" si="8"/>
        <v>133</v>
      </c>
      <c r="H157" s="8"/>
      <c r="I157" s="8">
        <f t="shared" si="7"/>
        <v>133</v>
      </c>
      <c r="J157" s="8"/>
      <c r="K157" s="8">
        <v>217.35</v>
      </c>
    </row>
    <row r="158" s="1" customFormat="1" ht="20" customHeight="1" spans="1:11">
      <c r="A158" s="8">
        <v>156</v>
      </c>
      <c r="B158" s="25" t="s">
        <v>1946</v>
      </c>
      <c r="C158" s="35" t="s">
        <v>1951</v>
      </c>
      <c r="D158" s="8">
        <v>187</v>
      </c>
      <c r="E158" s="8"/>
      <c r="F158" s="8">
        <v>187</v>
      </c>
      <c r="G158" s="8">
        <f t="shared" si="8"/>
        <v>187</v>
      </c>
      <c r="H158" s="8"/>
      <c r="I158" s="8">
        <f t="shared" si="7"/>
        <v>187</v>
      </c>
      <c r="J158" s="8"/>
      <c r="K158" s="8">
        <v>237.7</v>
      </c>
    </row>
    <row r="159" s="1" customFormat="1" ht="20" customHeight="1" spans="1:11">
      <c r="A159" s="8">
        <v>157</v>
      </c>
      <c r="B159" s="25" t="s">
        <v>1946</v>
      </c>
      <c r="C159" s="36" t="s">
        <v>1952</v>
      </c>
      <c r="D159" s="8">
        <v>290</v>
      </c>
      <c r="E159" s="8"/>
      <c r="F159" s="8">
        <v>290</v>
      </c>
      <c r="G159" s="8">
        <f t="shared" si="8"/>
        <v>290</v>
      </c>
      <c r="H159" s="8"/>
      <c r="I159" s="8">
        <f t="shared" si="7"/>
        <v>290</v>
      </c>
      <c r="J159" s="8"/>
      <c r="K159" s="8">
        <v>292.81</v>
      </c>
    </row>
    <row r="160" s="1" customFormat="1" ht="20" customHeight="1" spans="1:11">
      <c r="A160" s="8">
        <v>158</v>
      </c>
      <c r="B160" s="25" t="s">
        <v>1946</v>
      </c>
      <c r="C160" s="36" t="s">
        <v>1953</v>
      </c>
      <c r="D160" s="8">
        <v>242</v>
      </c>
      <c r="E160" s="8"/>
      <c r="F160" s="8">
        <v>242</v>
      </c>
      <c r="G160" s="8">
        <f t="shared" si="8"/>
        <v>242</v>
      </c>
      <c r="H160" s="8"/>
      <c r="I160" s="8">
        <f t="shared" si="7"/>
        <v>242</v>
      </c>
      <c r="J160" s="8"/>
      <c r="K160" s="8">
        <v>245.585</v>
      </c>
    </row>
    <row r="161" s="1" customFormat="1" ht="20" customHeight="1" spans="1:11">
      <c r="A161" s="8">
        <v>159</v>
      </c>
      <c r="B161" s="25" t="s">
        <v>1946</v>
      </c>
      <c r="C161" s="36" t="s">
        <v>1954</v>
      </c>
      <c r="D161" s="8">
        <v>413</v>
      </c>
      <c r="E161" s="8"/>
      <c r="F161" s="8">
        <v>413</v>
      </c>
      <c r="G161" s="8">
        <f t="shared" si="8"/>
        <v>413</v>
      </c>
      <c r="H161" s="8">
        <v>413</v>
      </c>
      <c r="I161" s="8">
        <f t="shared" si="7"/>
        <v>413</v>
      </c>
      <c r="J161" s="8"/>
      <c r="K161" s="8">
        <v>427.815</v>
      </c>
    </row>
    <row r="162" s="1" customFormat="1" ht="20" customHeight="1" spans="1:11">
      <c r="A162" s="8">
        <v>160</v>
      </c>
      <c r="B162" s="25" t="s">
        <v>1946</v>
      </c>
      <c r="C162" s="36" t="s">
        <v>1955</v>
      </c>
      <c r="D162" s="8">
        <v>335.4</v>
      </c>
      <c r="E162" s="8"/>
      <c r="F162" s="8">
        <v>208</v>
      </c>
      <c r="G162" s="8">
        <f t="shared" si="8"/>
        <v>208</v>
      </c>
      <c r="H162" s="8"/>
      <c r="I162" s="8">
        <f t="shared" si="7"/>
        <v>208</v>
      </c>
      <c r="J162" s="8"/>
      <c r="K162" s="8">
        <v>210</v>
      </c>
    </row>
    <row r="163" s="1" customFormat="1" ht="20" customHeight="1" spans="1:11">
      <c r="A163" s="8">
        <v>161</v>
      </c>
      <c r="B163" s="25" t="s">
        <v>1946</v>
      </c>
      <c r="C163" s="36" t="s">
        <v>1956</v>
      </c>
      <c r="D163" s="8">
        <v>426</v>
      </c>
      <c r="E163" s="8"/>
      <c r="F163" s="8">
        <v>10</v>
      </c>
      <c r="G163" s="8">
        <f t="shared" si="8"/>
        <v>10</v>
      </c>
      <c r="H163" s="8"/>
      <c r="I163" s="8">
        <f t="shared" si="7"/>
        <v>6</v>
      </c>
      <c r="J163" s="8">
        <v>4</v>
      </c>
      <c r="K163" s="8">
        <v>670</v>
      </c>
    </row>
    <row r="164" s="1" customFormat="1" ht="20" customHeight="1" spans="1:11">
      <c r="A164" s="8">
        <v>162</v>
      </c>
      <c r="B164" s="25" t="s">
        <v>1946</v>
      </c>
      <c r="C164" s="36" t="s">
        <v>1916</v>
      </c>
      <c r="D164" s="8">
        <v>160</v>
      </c>
      <c r="E164" s="8"/>
      <c r="F164" s="8">
        <v>129</v>
      </c>
      <c r="G164" s="8">
        <f t="shared" ref="G164:G206" si="9">F164</f>
        <v>129</v>
      </c>
      <c r="H164" s="8"/>
      <c r="I164" s="8">
        <f t="shared" si="7"/>
        <v>129</v>
      </c>
      <c r="J164" s="8"/>
      <c r="K164" s="8">
        <v>130</v>
      </c>
    </row>
    <row r="165" s="1" customFormat="1" ht="20" customHeight="1" spans="1:11">
      <c r="A165" s="8">
        <v>163</v>
      </c>
      <c r="B165" s="25" t="s">
        <v>1957</v>
      </c>
      <c r="C165" s="35" t="s">
        <v>1958</v>
      </c>
      <c r="D165" s="8">
        <v>183</v>
      </c>
      <c r="E165" s="8"/>
      <c r="F165" s="8">
        <v>183</v>
      </c>
      <c r="G165" s="8">
        <f t="shared" si="9"/>
        <v>183</v>
      </c>
      <c r="H165" s="8">
        <v>183</v>
      </c>
      <c r="I165" s="8">
        <f t="shared" si="7"/>
        <v>183</v>
      </c>
      <c r="J165" s="8"/>
      <c r="K165" s="8">
        <v>183</v>
      </c>
    </row>
    <row r="166" s="1" customFormat="1" ht="20" customHeight="1" spans="1:11">
      <c r="A166" s="8">
        <v>164</v>
      </c>
      <c r="B166" s="25" t="s">
        <v>1957</v>
      </c>
      <c r="C166" s="35" t="s">
        <v>1959</v>
      </c>
      <c r="D166" s="8">
        <v>73.6</v>
      </c>
      <c r="E166" s="8"/>
      <c r="F166" s="8">
        <v>73.6</v>
      </c>
      <c r="G166" s="8">
        <f t="shared" si="9"/>
        <v>73.6</v>
      </c>
      <c r="H166" s="8"/>
      <c r="I166" s="8">
        <f t="shared" si="7"/>
        <v>73.6</v>
      </c>
      <c r="J166" s="8"/>
      <c r="K166" s="8">
        <v>73.6</v>
      </c>
    </row>
    <row r="167" s="1" customFormat="1" ht="20" customHeight="1" spans="1:11">
      <c r="A167" s="8">
        <v>165</v>
      </c>
      <c r="B167" s="25" t="s">
        <v>1957</v>
      </c>
      <c r="C167" s="35" t="s">
        <v>1950</v>
      </c>
      <c r="D167" s="8">
        <v>82</v>
      </c>
      <c r="E167" s="8"/>
      <c r="F167" s="8">
        <v>82</v>
      </c>
      <c r="G167" s="8">
        <f t="shared" si="9"/>
        <v>82</v>
      </c>
      <c r="H167" s="8"/>
      <c r="I167" s="8">
        <f t="shared" si="7"/>
        <v>82</v>
      </c>
      <c r="J167" s="8"/>
      <c r="K167" s="8">
        <v>82</v>
      </c>
    </row>
    <row r="168" s="1" customFormat="1" ht="20" customHeight="1" spans="1:11">
      <c r="A168" s="8">
        <v>166</v>
      </c>
      <c r="B168" s="25" t="s">
        <v>1957</v>
      </c>
      <c r="C168" s="35" t="s">
        <v>1960</v>
      </c>
      <c r="D168" s="8">
        <v>104</v>
      </c>
      <c r="E168" s="8"/>
      <c r="F168" s="8">
        <v>100</v>
      </c>
      <c r="G168" s="8">
        <f t="shared" si="9"/>
        <v>100</v>
      </c>
      <c r="H168" s="8"/>
      <c r="I168" s="8">
        <f t="shared" si="7"/>
        <v>100</v>
      </c>
      <c r="J168" s="8"/>
      <c r="K168" s="8">
        <v>104</v>
      </c>
    </row>
    <row r="169" s="1" customFormat="1" ht="20" customHeight="1" spans="1:11">
      <c r="A169" s="8">
        <v>167</v>
      </c>
      <c r="B169" s="25" t="s">
        <v>1957</v>
      </c>
      <c r="C169" s="35" t="s">
        <v>1961</v>
      </c>
      <c r="D169" s="8">
        <v>195.9</v>
      </c>
      <c r="E169" s="8"/>
      <c r="F169" s="8">
        <v>195.9</v>
      </c>
      <c r="G169" s="8">
        <f t="shared" si="9"/>
        <v>195.9</v>
      </c>
      <c r="H169" s="8"/>
      <c r="I169" s="8">
        <f t="shared" si="7"/>
        <v>195.9</v>
      </c>
      <c r="J169" s="8"/>
      <c r="K169" s="8">
        <v>195.9</v>
      </c>
    </row>
    <row r="170" s="1" customFormat="1" ht="20" customHeight="1" spans="1:11">
      <c r="A170" s="8">
        <v>168</v>
      </c>
      <c r="B170" s="25" t="s">
        <v>1957</v>
      </c>
      <c r="C170" s="35" t="s">
        <v>1962</v>
      </c>
      <c r="D170" s="8">
        <v>73.66</v>
      </c>
      <c r="E170" s="8"/>
      <c r="F170" s="8">
        <v>73.66</v>
      </c>
      <c r="G170" s="8">
        <f t="shared" si="9"/>
        <v>73.66</v>
      </c>
      <c r="H170" s="8"/>
      <c r="I170" s="8">
        <f t="shared" si="7"/>
        <v>73.66</v>
      </c>
      <c r="J170" s="8"/>
      <c r="K170" s="8">
        <v>73.66</v>
      </c>
    </row>
    <row r="171" s="1" customFormat="1" ht="30" customHeight="1" spans="1:11">
      <c r="A171" s="8">
        <v>169</v>
      </c>
      <c r="B171" s="25" t="s">
        <v>1957</v>
      </c>
      <c r="C171" s="35" t="s">
        <v>1963</v>
      </c>
      <c r="D171" s="8">
        <v>380</v>
      </c>
      <c r="E171" s="8"/>
      <c r="F171" s="8">
        <v>350</v>
      </c>
      <c r="G171" s="8">
        <f t="shared" si="9"/>
        <v>350</v>
      </c>
      <c r="H171" s="8"/>
      <c r="I171" s="8">
        <f t="shared" si="7"/>
        <v>350</v>
      </c>
      <c r="J171" s="8"/>
      <c r="K171" s="8">
        <v>350</v>
      </c>
    </row>
    <row r="172" s="1" customFormat="1" ht="20" customHeight="1" spans="1:11">
      <c r="A172" s="8">
        <v>170</v>
      </c>
      <c r="B172" s="25" t="s">
        <v>1957</v>
      </c>
      <c r="C172" s="35" t="s">
        <v>1964</v>
      </c>
      <c r="D172" s="8">
        <v>245.05</v>
      </c>
      <c r="E172" s="8"/>
      <c r="F172" s="8">
        <v>245.05</v>
      </c>
      <c r="G172" s="8">
        <f t="shared" si="9"/>
        <v>245.05</v>
      </c>
      <c r="H172" s="8">
        <v>90</v>
      </c>
      <c r="I172" s="8">
        <f t="shared" si="7"/>
        <v>245.05</v>
      </c>
      <c r="J172" s="8"/>
      <c r="K172" s="8">
        <v>271.85</v>
      </c>
    </row>
    <row r="173" s="1" customFormat="1" ht="20" customHeight="1" spans="1:11">
      <c r="A173" s="8">
        <v>171</v>
      </c>
      <c r="B173" s="25" t="s">
        <v>1957</v>
      </c>
      <c r="C173" s="35" t="s">
        <v>1965</v>
      </c>
      <c r="D173" s="8">
        <v>201</v>
      </c>
      <c r="E173" s="8"/>
      <c r="F173" s="8">
        <v>201</v>
      </c>
      <c r="G173" s="8">
        <f t="shared" si="9"/>
        <v>201</v>
      </c>
      <c r="H173" s="8"/>
      <c r="I173" s="8">
        <f t="shared" si="7"/>
        <v>201</v>
      </c>
      <c r="J173" s="8"/>
      <c r="K173" s="8">
        <v>201</v>
      </c>
    </row>
    <row r="174" s="1" customFormat="1" ht="20" customHeight="1" spans="1:11">
      <c r="A174" s="8">
        <v>172</v>
      </c>
      <c r="B174" s="25" t="s">
        <v>1957</v>
      </c>
      <c r="C174" s="35" t="s">
        <v>1966</v>
      </c>
      <c r="D174" s="8">
        <v>211.1</v>
      </c>
      <c r="E174" s="8"/>
      <c r="F174" s="8">
        <v>211.1</v>
      </c>
      <c r="G174" s="8">
        <f t="shared" si="9"/>
        <v>211.1</v>
      </c>
      <c r="H174" s="8"/>
      <c r="I174" s="8">
        <f t="shared" si="7"/>
        <v>211.1</v>
      </c>
      <c r="J174" s="8"/>
      <c r="K174" s="8">
        <v>216.38</v>
      </c>
    </row>
    <row r="175" s="1" customFormat="1" ht="20" customHeight="1" spans="1:11">
      <c r="A175" s="8">
        <v>173</v>
      </c>
      <c r="B175" s="25" t="s">
        <v>1957</v>
      </c>
      <c r="C175" s="35" t="s">
        <v>1967</v>
      </c>
      <c r="D175" s="8">
        <v>207.39</v>
      </c>
      <c r="E175" s="8"/>
      <c r="F175" s="8">
        <v>207.39</v>
      </c>
      <c r="G175" s="8">
        <f t="shared" si="9"/>
        <v>207.39</v>
      </c>
      <c r="H175" s="8"/>
      <c r="I175" s="8">
        <f t="shared" si="7"/>
        <v>207.39</v>
      </c>
      <c r="J175" s="8"/>
      <c r="K175" s="8">
        <v>213.8</v>
      </c>
    </row>
    <row r="176" s="1" customFormat="1" ht="20" customHeight="1" spans="1:11">
      <c r="A176" s="8">
        <v>174</v>
      </c>
      <c r="B176" s="25" t="s">
        <v>1957</v>
      </c>
      <c r="C176" s="35" t="s">
        <v>1968</v>
      </c>
      <c r="D176" s="8">
        <v>160</v>
      </c>
      <c r="E176" s="8"/>
      <c r="F176" s="8">
        <v>160</v>
      </c>
      <c r="G176" s="8">
        <f t="shared" si="9"/>
        <v>160</v>
      </c>
      <c r="H176" s="8"/>
      <c r="I176" s="8">
        <f t="shared" si="7"/>
        <v>160</v>
      </c>
      <c r="J176" s="8"/>
      <c r="K176" s="8">
        <v>160</v>
      </c>
    </row>
    <row r="177" s="1" customFormat="1" ht="20" customHeight="1" spans="1:11">
      <c r="A177" s="8">
        <v>175</v>
      </c>
      <c r="B177" s="25" t="s">
        <v>1957</v>
      </c>
      <c r="C177" s="35" t="s">
        <v>1969</v>
      </c>
      <c r="D177" s="8">
        <v>152</v>
      </c>
      <c r="E177" s="8"/>
      <c r="F177" s="8">
        <v>157</v>
      </c>
      <c r="G177" s="8">
        <f t="shared" si="9"/>
        <v>157</v>
      </c>
      <c r="H177" s="8"/>
      <c r="I177" s="8">
        <f t="shared" si="7"/>
        <v>152</v>
      </c>
      <c r="J177" s="8">
        <v>5</v>
      </c>
      <c r="K177" s="8">
        <v>152</v>
      </c>
    </row>
    <row r="178" s="1" customFormat="1" ht="20" customHeight="1" spans="1:11">
      <c r="A178" s="8">
        <v>176</v>
      </c>
      <c r="B178" s="25" t="s">
        <v>1957</v>
      </c>
      <c r="C178" s="35" t="s">
        <v>1970</v>
      </c>
      <c r="D178" s="8">
        <v>200</v>
      </c>
      <c r="E178" s="8"/>
      <c r="F178" s="8">
        <v>200</v>
      </c>
      <c r="G178" s="8">
        <f t="shared" si="9"/>
        <v>200</v>
      </c>
      <c r="H178" s="8"/>
      <c r="I178" s="8">
        <f t="shared" si="7"/>
        <v>200</v>
      </c>
      <c r="J178" s="8"/>
      <c r="K178" s="8">
        <v>200</v>
      </c>
    </row>
    <row r="179" s="1" customFormat="1" ht="20" customHeight="1" spans="1:11">
      <c r="A179" s="8">
        <v>177</v>
      </c>
      <c r="B179" s="25" t="s">
        <v>1971</v>
      </c>
      <c r="C179" s="35" t="s">
        <v>1972</v>
      </c>
      <c r="D179" s="8">
        <v>247.2</v>
      </c>
      <c r="E179" s="8"/>
      <c r="F179" s="8">
        <v>247.2</v>
      </c>
      <c r="G179" s="8">
        <f t="shared" si="9"/>
        <v>247.2</v>
      </c>
      <c r="H179" s="8">
        <v>247</v>
      </c>
      <c r="I179" s="8">
        <f t="shared" si="7"/>
        <v>247.2</v>
      </c>
      <c r="J179" s="8"/>
      <c r="K179" s="8">
        <v>247.2</v>
      </c>
    </row>
    <row r="180" s="1" customFormat="1" ht="20" customHeight="1" spans="1:11">
      <c r="A180" s="8">
        <v>178</v>
      </c>
      <c r="B180" s="25" t="s">
        <v>1971</v>
      </c>
      <c r="C180" s="35" t="s">
        <v>1973</v>
      </c>
      <c r="D180" s="8">
        <v>294</v>
      </c>
      <c r="E180" s="8"/>
      <c r="F180" s="8">
        <v>294</v>
      </c>
      <c r="G180" s="8">
        <f t="shared" si="9"/>
        <v>294</v>
      </c>
      <c r="H180" s="8">
        <v>294</v>
      </c>
      <c r="I180" s="8">
        <f t="shared" si="7"/>
        <v>294</v>
      </c>
      <c r="J180" s="8"/>
      <c r="K180" s="8">
        <v>294</v>
      </c>
    </row>
    <row r="181" s="1" customFormat="1" ht="20" customHeight="1" spans="1:11">
      <c r="A181" s="8">
        <v>179</v>
      </c>
      <c r="B181" s="25" t="s">
        <v>1971</v>
      </c>
      <c r="C181" s="35" t="s">
        <v>1974</v>
      </c>
      <c r="D181" s="8">
        <v>226.65</v>
      </c>
      <c r="E181" s="8"/>
      <c r="F181" s="8">
        <v>226.65</v>
      </c>
      <c r="G181" s="8">
        <f t="shared" si="9"/>
        <v>226.65</v>
      </c>
      <c r="H181" s="8"/>
      <c r="I181" s="8">
        <f t="shared" si="7"/>
        <v>226.65</v>
      </c>
      <c r="J181" s="8"/>
      <c r="K181" s="8">
        <v>289.65</v>
      </c>
    </row>
    <row r="182" s="1" customFormat="1" ht="20" customHeight="1" spans="1:11">
      <c r="A182" s="8">
        <v>180</v>
      </c>
      <c r="B182" s="25" t="s">
        <v>1971</v>
      </c>
      <c r="C182" s="35" t="s">
        <v>1975</v>
      </c>
      <c r="D182" s="8">
        <v>130</v>
      </c>
      <c r="E182" s="8"/>
      <c r="F182" s="8">
        <v>130</v>
      </c>
      <c r="G182" s="8">
        <f t="shared" si="9"/>
        <v>130</v>
      </c>
      <c r="H182" s="8"/>
      <c r="I182" s="8">
        <f t="shared" si="7"/>
        <v>130</v>
      </c>
      <c r="J182" s="8"/>
      <c r="K182" s="8">
        <v>130</v>
      </c>
    </row>
    <row r="183" s="1" customFormat="1" ht="20" customHeight="1" spans="1:11">
      <c r="A183" s="8">
        <v>181</v>
      </c>
      <c r="B183" s="25" t="s">
        <v>1971</v>
      </c>
      <c r="C183" s="35" t="s">
        <v>1976</v>
      </c>
      <c r="D183" s="8">
        <v>192.5</v>
      </c>
      <c r="E183" s="8"/>
      <c r="F183" s="8">
        <v>192.5</v>
      </c>
      <c r="G183" s="8">
        <f t="shared" si="9"/>
        <v>192.5</v>
      </c>
      <c r="H183" s="8"/>
      <c r="I183" s="8">
        <f t="shared" si="7"/>
        <v>192.5</v>
      </c>
      <c r="J183" s="8"/>
      <c r="K183" s="8">
        <v>192.5</v>
      </c>
    </row>
    <row r="184" s="1" customFormat="1" ht="20" customHeight="1" spans="1:11">
      <c r="A184" s="8">
        <v>182</v>
      </c>
      <c r="B184" s="25" t="s">
        <v>1971</v>
      </c>
      <c r="C184" s="35" t="s">
        <v>1020</v>
      </c>
      <c r="D184" s="8">
        <v>245</v>
      </c>
      <c r="E184" s="8"/>
      <c r="F184" s="8">
        <v>245</v>
      </c>
      <c r="G184" s="8">
        <f t="shared" si="9"/>
        <v>245</v>
      </c>
      <c r="H184" s="8">
        <v>245</v>
      </c>
      <c r="I184" s="8">
        <f t="shared" si="7"/>
        <v>245</v>
      </c>
      <c r="J184" s="8"/>
      <c r="K184" s="8">
        <v>245</v>
      </c>
    </row>
    <row r="185" s="1" customFormat="1" ht="20" customHeight="1" spans="1:11">
      <c r="A185" s="8">
        <v>183</v>
      </c>
      <c r="B185" s="25" t="s">
        <v>1971</v>
      </c>
      <c r="C185" s="35" t="s">
        <v>707</v>
      </c>
      <c r="D185" s="8">
        <v>413.7</v>
      </c>
      <c r="E185" s="8"/>
      <c r="F185" s="8">
        <v>175</v>
      </c>
      <c r="G185" s="8">
        <f t="shared" si="9"/>
        <v>175</v>
      </c>
      <c r="H185" s="8"/>
      <c r="I185" s="8">
        <f t="shared" si="7"/>
        <v>175</v>
      </c>
      <c r="J185" s="8"/>
      <c r="K185" s="8">
        <v>175</v>
      </c>
    </row>
    <row r="186" s="1" customFormat="1" ht="20" customHeight="1" spans="1:11">
      <c r="A186" s="8">
        <v>184</v>
      </c>
      <c r="B186" s="25" t="s">
        <v>1971</v>
      </c>
      <c r="C186" s="35" t="s">
        <v>1977</v>
      </c>
      <c r="D186" s="8">
        <v>270.8</v>
      </c>
      <c r="E186" s="8"/>
      <c r="F186" s="8">
        <v>270.8</v>
      </c>
      <c r="G186" s="8">
        <f t="shared" si="9"/>
        <v>270.8</v>
      </c>
      <c r="H186" s="8">
        <v>270.8</v>
      </c>
      <c r="I186" s="8">
        <f t="shared" si="7"/>
        <v>270.8</v>
      </c>
      <c r="J186" s="8"/>
      <c r="K186" s="8">
        <v>270.8</v>
      </c>
    </row>
    <row r="187" s="1" customFormat="1" ht="20" customHeight="1" spans="1:11">
      <c r="A187" s="8">
        <v>185</v>
      </c>
      <c r="B187" s="25" t="s">
        <v>1971</v>
      </c>
      <c r="C187" s="35" t="s">
        <v>1978</v>
      </c>
      <c r="D187" s="8">
        <v>184.5</v>
      </c>
      <c r="E187" s="8"/>
      <c r="F187" s="8">
        <v>184.5</v>
      </c>
      <c r="G187" s="8">
        <f t="shared" si="9"/>
        <v>184.5</v>
      </c>
      <c r="H187" s="8">
        <v>184</v>
      </c>
      <c r="I187" s="8">
        <f t="shared" si="7"/>
        <v>184.5</v>
      </c>
      <c r="J187" s="8"/>
      <c r="K187" s="8">
        <v>184.5</v>
      </c>
    </row>
    <row r="188" s="1" customFormat="1" ht="20" customHeight="1" spans="1:11">
      <c r="A188" s="8">
        <v>186</v>
      </c>
      <c r="B188" s="25" t="s">
        <v>1971</v>
      </c>
      <c r="C188" s="35" t="s">
        <v>1966</v>
      </c>
      <c r="D188" s="8">
        <v>211.1</v>
      </c>
      <c r="E188" s="8"/>
      <c r="F188" s="8">
        <v>152.7</v>
      </c>
      <c r="G188" s="8">
        <f t="shared" si="9"/>
        <v>152.7</v>
      </c>
      <c r="H188" s="8"/>
      <c r="I188" s="8">
        <f t="shared" si="7"/>
        <v>152.7</v>
      </c>
      <c r="J188" s="8"/>
      <c r="K188" s="8">
        <v>152.7</v>
      </c>
    </row>
    <row r="189" s="1" customFormat="1" ht="20" customHeight="1" spans="1:11">
      <c r="A189" s="8">
        <v>187</v>
      </c>
      <c r="B189" s="25" t="s">
        <v>1971</v>
      </c>
      <c r="C189" s="35" t="s">
        <v>1280</v>
      </c>
      <c r="D189" s="8">
        <v>175.5</v>
      </c>
      <c r="E189" s="8"/>
      <c r="F189" s="8">
        <v>175.5</v>
      </c>
      <c r="G189" s="8">
        <f t="shared" si="9"/>
        <v>175.5</v>
      </c>
      <c r="H189" s="8"/>
      <c r="I189" s="8">
        <f t="shared" si="7"/>
        <v>175.5</v>
      </c>
      <c r="J189" s="8"/>
      <c r="K189" s="8">
        <v>175.5</v>
      </c>
    </row>
    <row r="190" s="1" customFormat="1" ht="20" customHeight="1" spans="1:11">
      <c r="A190" s="8">
        <v>188</v>
      </c>
      <c r="B190" s="25" t="s">
        <v>1971</v>
      </c>
      <c r="C190" s="35" t="s">
        <v>1979</v>
      </c>
      <c r="D190" s="8">
        <v>252.58</v>
      </c>
      <c r="E190" s="8"/>
      <c r="F190" s="8">
        <v>252</v>
      </c>
      <c r="G190" s="8">
        <f t="shared" si="9"/>
        <v>252</v>
      </c>
      <c r="H190" s="8"/>
      <c r="I190" s="8">
        <f t="shared" si="7"/>
        <v>252</v>
      </c>
      <c r="J190" s="8"/>
      <c r="K190" s="8">
        <v>252.58</v>
      </c>
    </row>
    <row r="191" s="1" customFormat="1" ht="20" customHeight="1" spans="1:11">
      <c r="A191" s="8">
        <v>189</v>
      </c>
      <c r="B191" s="25" t="s">
        <v>1971</v>
      </c>
      <c r="C191" s="35" t="s">
        <v>1953</v>
      </c>
      <c r="D191" s="8">
        <v>242</v>
      </c>
      <c r="E191" s="8"/>
      <c r="F191" s="8">
        <v>205</v>
      </c>
      <c r="G191" s="8">
        <f t="shared" si="9"/>
        <v>205</v>
      </c>
      <c r="H191" s="8"/>
      <c r="I191" s="8">
        <f t="shared" si="7"/>
        <v>205</v>
      </c>
      <c r="J191" s="8"/>
      <c r="K191" s="8">
        <v>207.34</v>
      </c>
    </row>
    <row r="192" s="1" customFormat="1" ht="20" customHeight="1" spans="1:11">
      <c r="A192" s="8">
        <v>190</v>
      </c>
      <c r="B192" s="25" t="s">
        <v>1971</v>
      </c>
      <c r="C192" s="35" t="s">
        <v>1980</v>
      </c>
      <c r="D192" s="8">
        <v>146</v>
      </c>
      <c r="E192" s="8"/>
      <c r="F192" s="8">
        <v>146</v>
      </c>
      <c r="G192" s="8">
        <f t="shared" si="9"/>
        <v>146</v>
      </c>
      <c r="H192" s="8">
        <v>146</v>
      </c>
      <c r="I192" s="8">
        <f t="shared" si="7"/>
        <v>146</v>
      </c>
      <c r="J192" s="8"/>
      <c r="K192" s="8">
        <v>146.5</v>
      </c>
    </row>
    <row r="193" s="1" customFormat="1" ht="20" customHeight="1" spans="1:11">
      <c r="A193" s="8">
        <v>191</v>
      </c>
      <c r="B193" s="25" t="s">
        <v>1971</v>
      </c>
      <c r="C193" s="35" t="s">
        <v>1981</v>
      </c>
      <c r="D193" s="8">
        <v>267</v>
      </c>
      <c r="E193" s="8"/>
      <c r="F193" s="8">
        <v>267</v>
      </c>
      <c r="G193" s="8">
        <f t="shared" si="9"/>
        <v>267</v>
      </c>
      <c r="H193" s="8"/>
      <c r="I193" s="8">
        <f t="shared" si="7"/>
        <v>267</v>
      </c>
      <c r="J193" s="8"/>
      <c r="K193" s="8">
        <v>267.8</v>
      </c>
    </row>
    <row r="194" s="1" customFormat="1" ht="20" customHeight="1" spans="1:11">
      <c r="A194" s="8">
        <v>192</v>
      </c>
      <c r="B194" s="25" t="s">
        <v>1971</v>
      </c>
      <c r="C194" s="35" t="s">
        <v>1982</v>
      </c>
      <c r="D194" s="8">
        <v>189</v>
      </c>
      <c r="E194" s="8"/>
      <c r="F194" s="8">
        <v>189</v>
      </c>
      <c r="G194" s="8">
        <f t="shared" si="9"/>
        <v>189</v>
      </c>
      <c r="H194" s="8"/>
      <c r="I194" s="8">
        <f t="shared" si="7"/>
        <v>189</v>
      </c>
      <c r="J194" s="8"/>
      <c r="K194" s="8">
        <v>189</v>
      </c>
    </row>
    <row r="195" s="1" customFormat="1" ht="20" customHeight="1" spans="1:11">
      <c r="A195" s="8">
        <v>193</v>
      </c>
      <c r="B195" s="25" t="s">
        <v>1971</v>
      </c>
      <c r="C195" s="35" t="s">
        <v>189</v>
      </c>
      <c r="D195" s="8">
        <v>430.93</v>
      </c>
      <c r="E195" s="8"/>
      <c r="F195" s="8">
        <v>430.93</v>
      </c>
      <c r="G195" s="8">
        <f t="shared" si="9"/>
        <v>430.93</v>
      </c>
      <c r="H195" s="8"/>
      <c r="I195" s="8">
        <f t="shared" si="7"/>
        <v>430.93</v>
      </c>
      <c r="J195" s="8"/>
      <c r="K195" s="8">
        <v>430.93</v>
      </c>
    </row>
    <row r="196" s="1" customFormat="1" ht="20" customHeight="1" spans="1:11">
      <c r="A196" s="8">
        <v>194</v>
      </c>
      <c r="B196" s="25" t="s">
        <v>1971</v>
      </c>
      <c r="C196" s="35" t="s">
        <v>1910</v>
      </c>
      <c r="D196" s="8">
        <v>597.19</v>
      </c>
      <c r="E196" s="8"/>
      <c r="F196" s="8">
        <v>124</v>
      </c>
      <c r="G196" s="8">
        <f t="shared" si="9"/>
        <v>124</v>
      </c>
      <c r="H196" s="8">
        <v>124</v>
      </c>
      <c r="I196" s="8">
        <f t="shared" ref="I196:I259" si="10">F196-J196</f>
        <v>124</v>
      </c>
      <c r="J196" s="8"/>
      <c r="K196" s="8">
        <v>124</v>
      </c>
    </row>
    <row r="197" s="1" customFormat="1" ht="20" customHeight="1" spans="1:11">
      <c r="A197" s="8">
        <v>195</v>
      </c>
      <c r="B197" s="25" t="s">
        <v>1971</v>
      </c>
      <c r="C197" s="35" t="s">
        <v>1983</v>
      </c>
      <c r="D197" s="8">
        <v>328.18</v>
      </c>
      <c r="E197" s="8"/>
      <c r="F197" s="8">
        <v>328.18</v>
      </c>
      <c r="G197" s="8">
        <f t="shared" si="9"/>
        <v>328.18</v>
      </c>
      <c r="H197" s="8">
        <v>328</v>
      </c>
      <c r="I197" s="8">
        <f t="shared" si="10"/>
        <v>328.18</v>
      </c>
      <c r="J197" s="8"/>
      <c r="K197" s="8">
        <v>328.18</v>
      </c>
    </row>
    <row r="198" s="1" customFormat="1" ht="20" customHeight="1" spans="1:11">
      <c r="A198" s="8">
        <v>196</v>
      </c>
      <c r="B198" s="25" t="s">
        <v>1971</v>
      </c>
      <c r="C198" s="35" t="s">
        <v>1025</v>
      </c>
      <c r="D198" s="8">
        <v>145</v>
      </c>
      <c r="E198" s="8"/>
      <c r="F198" s="8">
        <v>145</v>
      </c>
      <c r="G198" s="8">
        <f t="shared" si="9"/>
        <v>145</v>
      </c>
      <c r="H198" s="8">
        <v>145</v>
      </c>
      <c r="I198" s="8">
        <f t="shared" si="10"/>
        <v>145</v>
      </c>
      <c r="J198" s="8"/>
      <c r="K198" s="8">
        <v>145</v>
      </c>
    </row>
    <row r="199" s="1" customFormat="1" ht="20" customHeight="1" spans="1:11">
      <c r="A199" s="8">
        <v>197</v>
      </c>
      <c r="B199" s="25" t="s">
        <v>1971</v>
      </c>
      <c r="C199" s="35" t="s">
        <v>1959</v>
      </c>
      <c r="D199" s="8">
        <v>140.4</v>
      </c>
      <c r="E199" s="8"/>
      <c r="F199" s="8">
        <v>140.4</v>
      </c>
      <c r="G199" s="8">
        <f t="shared" si="9"/>
        <v>140.4</v>
      </c>
      <c r="H199" s="8">
        <v>140</v>
      </c>
      <c r="I199" s="8">
        <f t="shared" si="10"/>
        <v>140.4</v>
      </c>
      <c r="J199" s="8"/>
      <c r="K199" s="8">
        <v>140.4</v>
      </c>
    </row>
    <row r="200" s="1" customFormat="1" ht="20" customHeight="1" spans="1:11">
      <c r="A200" s="8">
        <v>198</v>
      </c>
      <c r="B200" s="25" t="s">
        <v>1971</v>
      </c>
      <c r="C200" s="35" t="s">
        <v>1984</v>
      </c>
      <c r="D200" s="8">
        <v>318.5</v>
      </c>
      <c r="E200" s="8"/>
      <c r="F200" s="8">
        <v>318.5</v>
      </c>
      <c r="G200" s="8">
        <f t="shared" si="9"/>
        <v>318.5</v>
      </c>
      <c r="H200" s="8"/>
      <c r="I200" s="8">
        <f t="shared" si="10"/>
        <v>318.5</v>
      </c>
      <c r="J200" s="8"/>
      <c r="K200" s="8">
        <v>318.5</v>
      </c>
    </row>
    <row r="201" s="1" customFormat="1" ht="20" customHeight="1" spans="1:11">
      <c r="A201" s="8">
        <v>199</v>
      </c>
      <c r="B201" s="25" t="s">
        <v>1971</v>
      </c>
      <c r="C201" s="35" t="s">
        <v>1985</v>
      </c>
      <c r="D201" s="8">
        <v>188.6</v>
      </c>
      <c r="E201" s="8"/>
      <c r="F201" s="8">
        <v>188.6</v>
      </c>
      <c r="G201" s="8">
        <f t="shared" si="9"/>
        <v>188.6</v>
      </c>
      <c r="H201" s="8">
        <v>188.6</v>
      </c>
      <c r="I201" s="8">
        <f t="shared" si="10"/>
        <v>188.6</v>
      </c>
      <c r="J201" s="8"/>
      <c r="K201" s="8">
        <v>188.6</v>
      </c>
    </row>
    <row r="202" s="1" customFormat="1" ht="20" customHeight="1" spans="1:11">
      <c r="A202" s="8">
        <v>200</v>
      </c>
      <c r="B202" s="25" t="s">
        <v>1971</v>
      </c>
      <c r="C202" s="35" t="s">
        <v>1986</v>
      </c>
      <c r="D202" s="8">
        <v>209.96</v>
      </c>
      <c r="E202" s="8"/>
      <c r="F202" s="8">
        <v>209.96</v>
      </c>
      <c r="G202" s="8">
        <f t="shared" si="9"/>
        <v>209.96</v>
      </c>
      <c r="H202" s="8"/>
      <c r="I202" s="8">
        <f t="shared" si="10"/>
        <v>209.96</v>
      </c>
      <c r="J202" s="8"/>
      <c r="K202" s="8">
        <v>255.21</v>
      </c>
    </row>
    <row r="203" s="1" customFormat="1" ht="20" customHeight="1" spans="1:11">
      <c r="A203" s="8">
        <v>201</v>
      </c>
      <c r="B203" s="25" t="s">
        <v>1971</v>
      </c>
      <c r="C203" s="35" t="s">
        <v>1987</v>
      </c>
      <c r="D203" s="8">
        <v>221</v>
      </c>
      <c r="E203" s="8"/>
      <c r="F203" s="8">
        <v>221</v>
      </c>
      <c r="G203" s="8">
        <f t="shared" si="9"/>
        <v>221</v>
      </c>
      <c r="H203" s="8"/>
      <c r="I203" s="8">
        <f t="shared" si="10"/>
        <v>221</v>
      </c>
      <c r="J203" s="8"/>
      <c r="K203" s="8">
        <v>221</v>
      </c>
    </row>
    <row r="204" s="1" customFormat="1" ht="20" customHeight="1" spans="1:11">
      <c r="A204" s="8">
        <v>202</v>
      </c>
      <c r="B204" s="25" t="s">
        <v>1971</v>
      </c>
      <c r="C204" s="35" t="s">
        <v>1988</v>
      </c>
      <c r="D204" s="8">
        <v>331</v>
      </c>
      <c r="E204" s="8"/>
      <c r="F204" s="8">
        <v>244.7</v>
      </c>
      <c r="G204" s="8">
        <f t="shared" si="9"/>
        <v>244.7</v>
      </c>
      <c r="H204" s="8"/>
      <c r="I204" s="8">
        <f t="shared" si="10"/>
        <v>239</v>
      </c>
      <c r="J204" s="8">
        <v>5.7</v>
      </c>
      <c r="K204" s="8">
        <v>244.766</v>
      </c>
    </row>
    <row r="205" s="1" customFormat="1" ht="20" customHeight="1" spans="1:11">
      <c r="A205" s="8">
        <v>203</v>
      </c>
      <c r="B205" s="25" t="s">
        <v>1971</v>
      </c>
      <c r="C205" s="35" t="s">
        <v>1989</v>
      </c>
      <c r="D205" s="8">
        <v>140.28</v>
      </c>
      <c r="E205" s="8"/>
      <c r="F205" s="8">
        <v>140.28</v>
      </c>
      <c r="G205" s="8">
        <f t="shared" si="9"/>
        <v>140.28</v>
      </c>
      <c r="H205" s="8"/>
      <c r="I205" s="8">
        <f t="shared" si="10"/>
        <v>140.28</v>
      </c>
      <c r="J205" s="8"/>
      <c r="K205" s="8">
        <v>140.28</v>
      </c>
    </row>
    <row r="206" s="1" customFormat="1" ht="20" customHeight="1" spans="1:11">
      <c r="A206" s="8">
        <v>204</v>
      </c>
      <c r="B206" s="25" t="s">
        <v>1971</v>
      </c>
      <c r="C206" s="35" t="s">
        <v>1990</v>
      </c>
      <c r="D206" s="8">
        <v>199</v>
      </c>
      <c r="E206" s="8"/>
      <c r="F206" s="8">
        <v>199</v>
      </c>
      <c r="G206" s="8">
        <f t="shared" si="9"/>
        <v>199</v>
      </c>
      <c r="H206" s="8"/>
      <c r="I206" s="8">
        <f t="shared" si="10"/>
        <v>199</v>
      </c>
      <c r="J206" s="8"/>
      <c r="K206" s="8">
        <v>202.1</v>
      </c>
    </row>
    <row r="207" s="1" customFormat="1" ht="20" customHeight="1" spans="1:11">
      <c r="A207" s="8">
        <v>205</v>
      </c>
      <c r="B207" s="25" t="s">
        <v>1971</v>
      </c>
      <c r="C207" s="35" t="s">
        <v>1041</v>
      </c>
      <c r="D207" s="8">
        <v>642.28</v>
      </c>
      <c r="E207" s="8"/>
      <c r="F207" s="8">
        <v>148</v>
      </c>
      <c r="G207" s="8">
        <f t="shared" ref="G207:G253" si="11">F207</f>
        <v>148</v>
      </c>
      <c r="H207" s="8"/>
      <c r="I207" s="8">
        <f t="shared" si="10"/>
        <v>148</v>
      </c>
      <c r="J207" s="8"/>
      <c r="K207" s="8">
        <v>148</v>
      </c>
    </row>
    <row r="208" s="1" customFormat="1" ht="20" customHeight="1" spans="1:11">
      <c r="A208" s="8">
        <v>206</v>
      </c>
      <c r="B208" s="25" t="s">
        <v>1971</v>
      </c>
      <c r="C208" s="35" t="s">
        <v>1045</v>
      </c>
      <c r="D208" s="8">
        <v>125</v>
      </c>
      <c r="E208" s="8"/>
      <c r="F208" s="8">
        <v>125</v>
      </c>
      <c r="G208" s="8">
        <f t="shared" si="11"/>
        <v>125</v>
      </c>
      <c r="H208" s="8">
        <v>125</v>
      </c>
      <c r="I208" s="8">
        <f t="shared" si="10"/>
        <v>125</v>
      </c>
      <c r="J208" s="8"/>
      <c r="K208" s="8">
        <v>125</v>
      </c>
    </row>
    <row r="209" s="1" customFormat="1" ht="20" customHeight="1" spans="1:11">
      <c r="A209" s="8">
        <v>207</v>
      </c>
      <c r="B209" s="25" t="s">
        <v>1971</v>
      </c>
      <c r="C209" s="35" t="s">
        <v>1991</v>
      </c>
      <c r="D209" s="8">
        <v>130</v>
      </c>
      <c r="E209" s="8"/>
      <c r="F209" s="8">
        <v>130</v>
      </c>
      <c r="G209" s="8">
        <f t="shared" si="11"/>
        <v>130</v>
      </c>
      <c r="H209" s="8"/>
      <c r="I209" s="8">
        <f t="shared" si="10"/>
        <v>130</v>
      </c>
      <c r="J209" s="8"/>
      <c r="K209" s="8">
        <v>130</v>
      </c>
    </row>
    <row r="210" s="1" customFormat="1" ht="20" customHeight="1" spans="1:11">
      <c r="A210" s="8">
        <v>208</v>
      </c>
      <c r="B210" s="25" t="s">
        <v>1971</v>
      </c>
      <c r="C210" s="35" t="s">
        <v>1992</v>
      </c>
      <c r="D210" s="8">
        <v>700</v>
      </c>
      <c r="E210" s="8"/>
      <c r="F210" s="8">
        <v>700</v>
      </c>
      <c r="G210" s="8">
        <f t="shared" si="11"/>
        <v>700</v>
      </c>
      <c r="H210" s="8"/>
      <c r="I210" s="8">
        <f t="shared" si="10"/>
        <v>700</v>
      </c>
      <c r="J210" s="8"/>
      <c r="K210" s="8">
        <v>700</v>
      </c>
    </row>
    <row r="211" s="1" customFormat="1" ht="20" customHeight="1" spans="1:11">
      <c r="A211" s="8">
        <v>209</v>
      </c>
      <c r="B211" s="35" t="s">
        <v>1971</v>
      </c>
      <c r="C211" s="35" t="s">
        <v>1993</v>
      </c>
      <c r="D211" s="8">
        <v>355</v>
      </c>
      <c r="E211" s="8"/>
      <c r="F211" s="8">
        <v>355</v>
      </c>
      <c r="G211" s="8">
        <f t="shared" si="11"/>
        <v>355</v>
      </c>
      <c r="H211" s="8">
        <v>355</v>
      </c>
      <c r="I211" s="8">
        <f t="shared" si="10"/>
        <v>355</v>
      </c>
      <c r="J211" s="8"/>
      <c r="K211" s="8">
        <v>355.31</v>
      </c>
    </row>
    <row r="212" s="1" customFormat="1" ht="20" customHeight="1" spans="1:11">
      <c r="A212" s="8">
        <v>210</v>
      </c>
      <c r="B212" s="25" t="s">
        <v>1971</v>
      </c>
      <c r="C212" s="35" t="s">
        <v>1994</v>
      </c>
      <c r="D212" s="8">
        <v>216</v>
      </c>
      <c r="E212" s="8"/>
      <c r="F212" s="8">
        <v>209.6</v>
      </c>
      <c r="G212" s="8">
        <f t="shared" si="11"/>
        <v>209.6</v>
      </c>
      <c r="H212" s="8"/>
      <c r="I212" s="8">
        <f t="shared" si="10"/>
        <v>209.6</v>
      </c>
      <c r="J212" s="8"/>
      <c r="K212" s="8">
        <v>209.6</v>
      </c>
    </row>
    <row r="213" s="1" customFormat="1" ht="20" customHeight="1" spans="1:11">
      <c r="A213" s="8">
        <v>211</v>
      </c>
      <c r="B213" s="25" t="s">
        <v>1971</v>
      </c>
      <c r="C213" s="35" t="s">
        <v>1995</v>
      </c>
      <c r="D213" s="8">
        <v>21</v>
      </c>
      <c r="E213" s="8"/>
      <c r="F213" s="8">
        <v>21</v>
      </c>
      <c r="G213" s="8">
        <f t="shared" si="11"/>
        <v>21</v>
      </c>
      <c r="H213" s="8"/>
      <c r="I213" s="8">
        <f t="shared" si="10"/>
        <v>21</v>
      </c>
      <c r="J213" s="8"/>
      <c r="K213" s="8">
        <v>21</v>
      </c>
    </row>
    <row r="214" s="1" customFormat="1" ht="20" customHeight="1" spans="1:11">
      <c r="A214" s="8">
        <v>212</v>
      </c>
      <c r="B214" s="25" t="s">
        <v>1971</v>
      </c>
      <c r="C214" s="35" t="s">
        <v>1996</v>
      </c>
      <c r="D214" s="8">
        <v>5</v>
      </c>
      <c r="E214" s="8"/>
      <c r="F214" s="8">
        <v>5</v>
      </c>
      <c r="G214" s="8">
        <f t="shared" si="11"/>
        <v>5</v>
      </c>
      <c r="H214" s="8"/>
      <c r="I214" s="8">
        <f t="shared" si="10"/>
        <v>5</v>
      </c>
      <c r="J214" s="8"/>
      <c r="K214" s="8">
        <v>38</v>
      </c>
    </row>
    <row r="215" s="1" customFormat="1" ht="20" customHeight="1" spans="1:11">
      <c r="A215" s="8">
        <v>213</v>
      </c>
      <c r="B215" s="25" t="s">
        <v>1971</v>
      </c>
      <c r="C215" s="35" t="s">
        <v>1997</v>
      </c>
      <c r="D215" s="8">
        <v>31.36</v>
      </c>
      <c r="E215" s="8"/>
      <c r="F215" s="8">
        <v>31.36</v>
      </c>
      <c r="G215" s="8">
        <f t="shared" si="11"/>
        <v>31.36</v>
      </c>
      <c r="H215" s="8"/>
      <c r="I215" s="8">
        <f t="shared" si="10"/>
        <v>31.36</v>
      </c>
      <c r="J215" s="8"/>
      <c r="K215" s="8">
        <v>31.36</v>
      </c>
    </row>
    <row r="216" s="1" customFormat="1" ht="20" customHeight="1" spans="1:11">
      <c r="A216" s="8">
        <v>214</v>
      </c>
      <c r="B216" s="25" t="s">
        <v>1971</v>
      </c>
      <c r="C216" s="35" t="s">
        <v>1998</v>
      </c>
      <c r="D216" s="8">
        <v>145.73</v>
      </c>
      <c r="E216" s="8"/>
      <c r="F216" s="8">
        <v>145.73</v>
      </c>
      <c r="G216" s="8">
        <f t="shared" si="11"/>
        <v>145.73</v>
      </c>
      <c r="H216" s="8"/>
      <c r="I216" s="8">
        <f t="shared" si="10"/>
        <v>145.73</v>
      </c>
      <c r="J216" s="8"/>
      <c r="K216" s="8">
        <v>145.73</v>
      </c>
    </row>
    <row r="217" s="1" customFormat="1" ht="20" customHeight="1" spans="1:11">
      <c r="A217" s="8">
        <v>215</v>
      </c>
      <c r="B217" s="25" t="s">
        <v>1971</v>
      </c>
      <c r="C217" s="35" t="s">
        <v>1999</v>
      </c>
      <c r="D217" s="8">
        <v>205</v>
      </c>
      <c r="E217" s="8"/>
      <c r="F217" s="8">
        <v>205</v>
      </c>
      <c r="G217" s="8">
        <f t="shared" si="11"/>
        <v>205</v>
      </c>
      <c r="H217" s="8"/>
      <c r="I217" s="8">
        <f t="shared" si="10"/>
        <v>205</v>
      </c>
      <c r="J217" s="8"/>
      <c r="K217" s="8">
        <v>305</v>
      </c>
    </row>
    <row r="218" s="1" customFormat="1" ht="20" customHeight="1" spans="1:11">
      <c r="A218" s="8">
        <v>216</v>
      </c>
      <c r="B218" s="25" t="s">
        <v>1971</v>
      </c>
      <c r="C218" s="35" t="s">
        <v>2000</v>
      </c>
      <c r="D218" s="8">
        <v>288.3</v>
      </c>
      <c r="E218" s="8"/>
      <c r="F218" s="8">
        <v>288.3</v>
      </c>
      <c r="G218" s="8">
        <f t="shared" si="11"/>
        <v>288.3</v>
      </c>
      <c r="H218" s="8"/>
      <c r="I218" s="8">
        <f t="shared" si="10"/>
        <v>288.3</v>
      </c>
      <c r="J218" s="8"/>
      <c r="K218" s="8">
        <v>288.3</v>
      </c>
    </row>
    <row r="219" s="1" customFormat="1" ht="20" customHeight="1" spans="1:11">
      <c r="A219" s="8">
        <v>217</v>
      </c>
      <c r="B219" s="25" t="s">
        <v>1971</v>
      </c>
      <c r="C219" s="35" t="s">
        <v>1967</v>
      </c>
      <c r="D219" s="8">
        <v>207.39</v>
      </c>
      <c r="E219" s="8"/>
      <c r="F219" s="8">
        <v>77</v>
      </c>
      <c r="G219" s="8">
        <f t="shared" si="11"/>
        <v>77</v>
      </c>
      <c r="H219" s="8"/>
      <c r="I219" s="8">
        <f t="shared" si="10"/>
        <v>77</v>
      </c>
      <c r="J219" s="8"/>
      <c r="K219" s="8">
        <v>77</v>
      </c>
    </row>
    <row r="220" s="1" customFormat="1" ht="20" customHeight="1" spans="1:11">
      <c r="A220" s="8">
        <v>218</v>
      </c>
      <c r="B220" s="25" t="s">
        <v>1971</v>
      </c>
      <c r="C220" s="35" t="s">
        <v>2001</v>
      </c>
      <c r="D220" s="8">
        <v>295</v>
      </c>
      <c r="E220" s="8"/>
      <c r="F220" s="8">
        <v>93.4</v>
      </c>
      <c r="G220" s="8">
        <f t="shared" si="11"/>
        <v>93.4</v>
      </c>
      <c r="H220" s="8"/>
      <c r="I220" s="8">
        <f t="shared" si="10"/>
        <v>93.4</v>
      </c>
      <c r="J220" s="8"/>
      <c r="K220" s="8">
        <v>93.4</v>
      </c>
    </row>
    <row r="221" s="1" customFormat="1" ht="20" customHeight="1" spans="1:11">
      <c r="A221" s="8">
        <v>219</v>
      </c>
      <c r="B221" s="25" t="s">
        <v>1971</v>
      </c>
      <c r="C221" s="35" t="s">
        <v>2002</v>
      </c>
      <c r="D221" s="8">
        <v>92</v>
      </c>
      <c r="E221" s="8"/>
      <c r="F221" s="8">
        <v>92</v>
      </c>
      <c r="G221" s="8">
        <f t="shared" si="11"/>
        <v>92</v>
      </c>
      <c r="H221" s="8"/>
      <c r="I221" s="8">
        <f t="shared" si="10"/>
        <v>92</v>
      </c>
      <c r="J221" s="8"/>
      <c r="K221" s="8">
        <v>100</v>
      </c>
    </row>
    <row r="222" s="1" customFormat="1" ht="20" customHeight="1" spans="1:11">
      <c r="A222" s="8">
        <v>220</v>
      </c>
      <c r="B222" s="25" t="s">
        <v>2003</v>
      </c>
      <c r="C222" s="35" t="s">
        <v>2004</v>
      </c>
      <c r="D222" s="8">
        <v>295.11</v>
      </c>
      <c r="E222" s="8"/>
      <c r="F222" s="8">
        <v>298.45</v>
      </c>
      <c r="G222" s="8">
        <f t="shared" si="11"/>
        <v>298.45</v>
      </c>
      <c r="H222" s="8"/>
      <c r="I222" s="8">
        <f t="shared" si="10"/>
        <v>295.11</v>
      </c>
      <c r="J222" s="8">
        <v>3.34</v>
      </c>
      <c r="K222" s="8">
        <v>298.45</v>
      </c>
    </row>
    <row r="223" s="1" customFormat="1" ht="20" customHeight="1" spans="1:11">
      <c r="A223" s="8">
        <v>221</v>
      </c>
      <c r="B223" s="25" t="s">
        <v>2003</v>
      </c>
      <c r="C223" s="35" t="s">
        <v>2005</v>
      </c>
      <c r="D223" s="8">
        <v>209.05</v>
      </c>
      <c r="E223" s="8"/>
      <c r="F223" s="8">
        <v>209.05</v>
      </c>
      <c r="G223" s="8">
        <f t="shared" si="11"/>
        <v>209.05</v>
      </c>
      <c r="H223" s="8">
        <v>209.05</v>
      </c>
      <c r="I223" s="8">
        <f t="shared" si="10"/>
        <v>209.05</v>
      </c>
      <c r="J223" s="8"/>
      <c r="K223" s="8">
        <v>209.05</v>
      </c>
    </row>
    <row r="224" s="1" customFormat="1" ht="20" customHeight="1" spans="1:11">
      <c r="A224" s="8">
        <v>222</v>
      </c>
      <c r="B224" s="25" t="s">
        <v>2003</v>
      </c>
      <c r="C224" s="35" t="s">
        <v>2006</v>
      </c>
      <c r="D224" s="8">
        <v>332</v>
      </c>
      <c r="E224" s="8"/>
      <c r="F224" s="8">
        <v>332</v>
      </c>
      <c r="G224" s="8">
        <f t="shared" si="11"/>
        <v>332</v>
      </c>
      <c r="H224" s="8"/>
      <c r="I224" s="8">
        <f t="shared" si="10"/>
        <v>332</v>
      </c>
      <c r="J224" s="8"/>
      <c r="K224" s="8">
        <v>332</v>
      </c>
    </row>
    <row r="225" s="1" customFormat="1" ht="20" customHeight="1" spans="1:11">
      <c r="A225" s="8">
        <v>223</v>
      </c>
      <c r="B225" s="25" t="s">
        <v>2003</v>
      </c>
      <c r="C225" s="35" t="s">
        <v>2007</v>
      </c>
      <c r="D225" s="8">
        <v>309.91</v>
      </c>
      <c r="E225" s="8"/>
      <c r="F225" s="8">
        <v>4.91</v>
      </c>
      <c r="G225" s="8">
        <f t="shared" si="11"/>
        <v>4.91</v>
      </c>
      <c r="H225" s="8"/>
      <c r="I225" s="8">
        <f t="shared" si="10"/>
        <v>4.91</v>
      </c>
      <c r="J225" s="8"/>
      <c r="K225" s="8">
        <v>309.91</v>
      </c>
    </row>
    <row r="226" s="1" customFormat="1" ht="20" customHeight="1" spans="1:11">
      <c r="A226" s="8">
        <v>224</v>
      </c>
      <c r="B226" s="25" t="s">
        <v>2003</v>
      </c>
      <c r="C226" s="35" t="s">
        <v>1968</v>
      </c>
      <c r="D226" s="8">
        <v>160</v>
      </c>
      <c r="E226" s="8"/>
      <c r="F226" s="8">
        <v>152.94</v>
      </c>
      <c r="G226" s="8">
        <f t="shared" si="11"/>
        <v>152.94</v>
      </c>
      <c r="H226" s="8"/>
      <c r="I226" s="8">
        <f t="shared" si="10"/>
        <v>152.94</v>
      </c>
      <c r="J226" s="8"/>
      <c r="K226" s="8">
        <v>152.94</v>
      </c>
    </row>
    <row r="227" s="1" customFormat="1" ht="20" customHeight="1" spans="1:11">
      <c r="A227" s="8">
        <v>225</v>
      </c>
      <c r="B227" s="25" t="s">
        <v>2003</v>
      </c>
      <c r="C227" s="35" t="s">
        <v>2008</v>
      </c>
      <c r="D227" s="8">
        <v>144.47</v>
      </c>
      <c r="E227" s="8"/>
      <c r="F227" s="8">
        <v>144.47</v>
      </c>
      <c r="G227" s="8">
        <f t="shared" si="11"/>
        <v>144.47</v>
      </c>
      <c r="H227" s="8"/>
      <c r="I227" s="8">
        <f t="shared" si="10"/>
        <v>144.47</v>
      </c>
      <c r="J227" s="8"/>
      <c r="K227" s="8">
        <v>144.47</v>
      </c>
    </row>
    <row r="228" s="1" customFormat="1" ht="20" customHeight="1" spans="1:11">
      <c r="A228" s="8">
        <v>226</v>
      </c>
      <c r="B228" s="25" t="s">
        <v>2003</v>
      </c>
      <c r="C228" s="35" t="s">
        <v>1964</v>
      </c>
      <c r="D228" s="8">
        <v>90</v>
      </c>
      <c r="E228" s="8"/>
      <c r="F228" s="8">
        <v>83.1</v>
      </c>
      <c r="G228" s="8">
        <f t="shared" si="11"/>
        <v>83.1</v>
      </c>
      <c r="H228" s="8"/>
      <c r="I228" s="8">
        <f t="shared" si="10"/>
        <v>83.1</v>
      </c>
      <c r="J228" s="8"/>
      <c r="K228" s="8">
        <v>83.104</v>
      </c>
    </row>
    <row r="229" s="1" customFormat="1" ht="20" customHeight="1" spans="1:11">
      <c r="A229" s="8">
        <v>227</v>
      </c>
      <c r="B229" s="25" t="s">
        <v>2003</v>
      </c>
      <c r="C229" s="35" t="s">
        <v>2009</v>
      </c>
      <c r="D229" s="8">
        <v>133.79</v>
      </c>
      <c r="E229" s="8"/>
      <c r="F229" s="8">
        <v>133.79</v>
      </c>
      <c r="G229" s="8">
        <f t="shared" si="11"/>
        <v>133.79</v>
      </c>
      <c r="H229" s="8"/>
      <c r="I229" s="8">
        <f t="shared" si="10"/>
        <v>133.79</v>
      </c>
      <c r="J229" s="8"/>
      <c r="K229" s="8">
        <v>133.79</v>
      </c>
    </row>
    <row r="230" s="1" customFormat="1" ht="20" customHeight="1" spans="1:11">
      <c r="A230" s="8">
        <v>228</v>
      </c>
      <c r="B230" s="25" t="s">
        <v>2003</v>
      </c>
      <c r="C230" s="35" t="s">
        <v>2010</v>
      </c>
      <c r="D230" s="8">
        <v>206.84</v>
      </c>
      <c r="E230" s="8"/>
      <c r="F230" s="8">
        <v>212.24</v>
      </c>
      <c r="G230" s="8">
        <f t="shared" si="11"/>
        <v>212.24</v>
      </c>
      <c r="H230" s="8">
        <v>206.84</v>
      </c>
      <c r="I230" s="8">
        <f t="shared" si="10"/>
        <v>206.84</v>
      </c>
      <c r="J230" s="8">
        <v>5.4</v>
      </c>
      <c r="K230" s="8">
        <v>212.24</v>
      </c>
    </row>
    <row r="231" s="1" customFormat="1" ht="30" customHeight="1" spans="1:11">
      <c r="A231" s="8">
        <v>229</v>
      </c>
      <c r="B231" s="25" t="s">
        <v>2003</v>
      </c>
      <c r="C231" s="35" t="s">
        <v>2011</v>
      </c>
      <c r="D231" s="8">
        <v>152</v>
      </c>
      <c r="E231" s="8"/>
      <c r="F231" s="8">
        <v>180</v>
      </c>
      <c r="G231" s="8">
        <f t="shared" si="11"/>
        <v>180</v>
      </c>
      <c r="H231" s="8"/>
      <c r="I231" s="8">
        <f t="shared" si="10"/>
        <v>152</v>
      </c>
      <c r="J231" s="8">
        <v>28</v>
      </c>
      <c r="K231" s="8">
        <v>180</v>
      </c>
    </row>
    <row r="232" s="1" customFormat="1" ht="30" customHeight="1" spans="1:11">
      <c r="A232" s="8">
        <v>230</v>
      </c>
      <c r="B232" s="25" t="s">
        <v>2003</v>
      </c>
      <c r="C232" s="35" t="s">
        <v>2012</v>
      </c>
      <c r="D232" s="8">
        <v>241.5</v>
      </c>
      <c r="E232" s="8"/>
      <c r="F232" s="8">
        <v>252.5</v>
      </c>
      <c r="G232" s="8">
        <f t="shared" si="11"/>
        <v>252.5</v>
      </c>
      <c r="H232" s="8">
        <v>241.5</v>
      </c>
      <c r="I232" s="8">
        <f t="shared" si="10"/>
        <v>241.5</v>
      </c>
      <c r="J232" s="8">
        <v>11</v>
      </c>
      <c r="K232" s="8">
        <v>252.5</v>
      </c>
    </row>
    <row r="233" s="1" customFormat="1" ht="20" customHeight="1" spans="1:11">
      <c r="A233" s="8">
        <v>231</v>
      </c>
      <c r="B233" s="25" t="s">
        <v>2003</v>
      </c>
      <c r="C233" s="35" t="s">
        <v>2013</v>
      </c>
      <c r="D233" s="8">
        <v>93.61</v>
      </c>
      <c r="E233" s="8"/>
      <c r="F233" s="8">
        <v>93.61</v>
      </c>
      <c r="G233" s="8">
        <f t="shared" si="11"/>
        <v>93.61</v>
      </c>
      <c r="H233" s="8"/>
      <c r="I233" s="8">
        <f t="shared" si="10"/>
        <v>93.61</v>
      </c>
      <c r="J233" s="8"/>
      <c r="K233" s="8">
        <v>93.61</v>
      </c>
    </row>
    <row r="234" s="1" customFormat="1" ht="20" customHeight="1" spans="1:11">
      <c r="A234" s="8">
        <v>232</v>
      </c>
      <c r="B234" s="25" t="s">
        <v>2003</v>
      </c>
      <c r="C234" s="35" t="s">
        <v>2014</v>
      </c>
      <c r="D234" s="8">
        <v>60</v>
      </c>
      <c r="E234" s="8"/>
      <c r="F234" s="8">
        <v>60</v>
      </c>
      <c r="G234" s="8">
        <f t="shared" si="11"/>
        <v>60</v>
      </c>
      <c r="H234" s="8">
        <v>60</v>
      </c>
      <c r="I234" s="8">
        <f t="shared" si="10"/>
        <v>60</v>
      </c>
      <c r="J234" s="8"/>
      <c r="K234" s="8">
        <v>68.5</v>
      </c>
    </row>
    <row r="235" s="1" customFormat="1" ht="20" customHeight="1" spans="1:11">
      <c r="A235" s="8">
        <v>233</v>
      </c>
      <c r="B235" s="25" t="s">
        <v>2003</v>
      </c>
      <c r="C235" s="35" t="s">
        <v>2015</v>
      </c>
      <c r="D235" s="8">
        <v>308.74</v>
      </c>
      <c r="E235" s="8"/>
      <c r="F235" s="8">
        <v>115.28</v>
      </c>
      <c r="G235" s="8">
        <f t="shared" si="11"/>
        <v>115.28</v>
      </c>
      <c r="H235" s="8"/>
      <c r="I235" s="8">
        <f t="shared" si="10"/>
        <v>115.28</v>
      </c>
      <c r="J235" s="8"/>
      <c r="K235" s="8">
        <v>115.281</v>
      </c>
    </row>
    <row r="236" s="1" customFormat="1" ht="20" customHeight="1" spans="1:11">
      <c r="A236" s="8">
        <v>234</v>
      </c>
      <c r="B236" s="25" t="s">
        <v>2003</v>
      </c>
      <c r="C236" s="35" t="s">
        <v>2016</v>
      </c>
      <c r="D236" s="8">
        <v>183.09</v>
      </c>
      <c r="E236" s="8"/>
      <c r="F236" s="8">
        <v>61.74</v>
      </c>
      <c r="G236" s="8">
        <f t="shared" si="11"/>
        <v>61.74</v>
      </c>
      <c r="H236" s="8">
        <v>61.74</v>
      </c>
      <c r="I236" s="8">
        <f t="shared" si="10"/>
        <v>61.74</v>
      </c>
      <c r="J236" s="8"/>
      <c r="K236" s="8">
        <v>61.74</v>
      </c>
    </row>
    <row r="237" s="1" customFormat="1" ht="20" customHeight="1" spans="1:11">
      <c r="A237" s="8">
        <v>235</v>
      </c>
      <c r="B237" s="25" t="s">
        <v>2003</v>
      </c>
      <c r="C237" s="35" t="s">
        <v>1955</v>
      </c>
      <c r="D237" s="8">
        <v>335.4</v>
      </c>
      <c r="E237" s="8"/>
      <c r="F237" s="8">
        <v>38</v>
      </c>
      <c r="G237" s="8">
        <f t="shared" si="11"/>
        <v>38</v>
      </c>
      <c r="H237" s="8"/>
      <c r="I237" s="8">
        <f t="shared" si="10"/>
        <v>38</v>
      </c>
      <c r="J237" s="8"/>
      <c r="K237" s="8">
        <v>38</v>
      </c>
    </row>
    <row r="238" s="1" customFormat="1" ht="20" customHeight="1" spans="1:11">
      <c r="A238" s="8">
        <v>236</v>
      </c>
      <c r="B238" s="25" t="s">
        <v>2003</v>
      </c>
      <c r="C238" s="35" t="s">
        <v>2017</v>
      </c>
      <c r="D238" s="8">
        <v>29</v>
      </c>
      <c r="E238" s="8"/>
      <c r="F238" s="8">
        <v>29</v>
      </c>
      <c r="G238" s="8">
        <f t="shared" si="11"/>
        <v>29</v>
      </c>
      <c r="H238" s="8"/>
      <c r="I238" s="8">
        <f t="shared" si="10"/>
        <v>29</v>
      </c>
      <c r="J238" s="8"/>
      <c r="K238" s="8">
        <v>33.71</v>
      </c>
    </row>
    <row r="239" s="1" customFormat="1" ht="20" customHeight="1" spans="1:11">
      <c r="A239" s="8">
        <v>237</v>
      </c>
      <c r="B239" s="25" t="s">
        <v>2003</v>
      </c>
      <c r="C239" s="35" t="s">
        <v>2018</v>
      </c>
      <c r="D239" s="8">
        <v>1.92</v>
      </c>
      <c r="E239" s="8"/>
      <c r="F239" s="8">
        <v>1.92</v>
      </c>
      <c r="G239" s="8">
        <f t="shared" si="11"/>
        <v>1.92</v>
      </c>
      <c r="H239" s="8"/>
      <c r="I239" s="8">
        <f t="shared" si="10"/>
        <v>1.92</v>
      </c>
      <c r="J239" s="8"/>
      <c r="K239" s="8">
        <v>2.61</v>
      </c>
    </row>
    <row r="240" s="1" customFormat="1" ht="20" customHeight="1" spans="1:11">
      <c r="A240" s="8">
        <v>238</v>
      </c>
      <c r="B240" s="25" t="s">
        <v>2003</v>
      </c>
      <c r="C240" s="35" t="s">
        <v>2019</v>
      </c>
      <c r="D240" s="8">
        <v>1.92</v>
      </c>
      <c r="E240" s="8"/>
      <c r="F240" s="8">
        <v>1.92</v>
      </c>
      <c r="G240" s="8">
        <f t="shared" si="11"/>
        <v>1.92</v>
      </c>
      <c r="H240" s="8"/>
      <c r="I240" s="8">
        <f t="shared" si="10"/>
        <v>1.92</v>
      </c>
      <c r="J240" s="8"/>
      <c r="K240" s="8">
        <v>2.61</v>
      </c>
    </row>
    <row r="241" s="1" customFormat="1" ht="20" customHeight="1" spans="1:11">
      <c r="A241" s="8">
        <v>239</v>
      </c>
      <c r="B241" s="25" t="s">
        <v>2003</v>
      </c>
      <c r="C241" s="35" t="s">
        <v>2020</v>
      </c>
      <c r="D241" s="8">
        <v>4.6</v>
      </c>
      <c r="E241" s="8"/>
      <c r="F241" s="8">
        <v>4.6</v>
      </c>
      <c r="G241" s="8">
        <f t="shared" si="11"/>
        <v>4.6</v>
      </c>
      <c r="H241" s="8"/>
      <c r="I241" s="8">
        <f t="shared" si="10"/>
        <v>4.6</v>
      </c>
      <c r="J241" s="8"/>
      <c r="K241" s="8">
        <v>4.89</v>
      </c>
    </row>
    <row r="242" s="1" customFormat="1" ht="20" customHeight="1" spans="1:11">
      <c r="A242" s="8">
        <v>240</v>
      </c>
      <c r="B242" s="25" t="s">
        <v>2003</v>
      </c>
      <c r="C242" s="35" t="s">
        <v>2021</v>
      </c>
      <c r="D242" s="8">
        <v>3.67</v>
      </c>
      <c r="E242" s="8"/>
      <c r="F242" s="8">
        <v>3.67</v>
      </c>
      <c r="G242" s="8">
        <f t="shared" si="11"/>
        <v>3.67</v>
      </c>
      <c r="H242" s="8"/>
      <c r="I242" s="8">
        <f t="shared" si="10"/>
        <v>3.67</v>
      </c>
      <c r="J242" s="8"/>
      <c r="K242" s="8">
        <v>3.67</v>
      </c>
    </row>
    <row r="243" s="1" customFormat="1" ht="20" customHeight="1" spans="1:11">
      <c r="A243" s="8">
        <v>241</v>
      </c>
      <c r="B243" s="25" t="s">
        <v>2003</v>
      </c>
      <c r="C243" s="35" t="s">
        <v>2022</v>
      </c>
      <c r="D243" s="8">
        <v>2.3</v>
      </c>
      <c r="E243" s="8"/>
      <c r="F243" s="8">
        <v>2.3</v>
      </c>
      <c r="G243" s="8">
        <f t="shared" si="11"/>
        <v>2.3</v>
      </c>
      <c r="H243" s="8"/>
      <c r="I243" s="8">
        <f t="shared" si="10"/>
        <v>2.3</v>
      </c>
      <c r="J243" s="8"/>
      <c r="K243" s="8">
        <v>2.48</v>
      </c>
    </row>
    <row r="244" s="1" customFormat="1" ht="20" customHeight="1" spans="1:11">
      <c r="A244" s="8">
        <v>242</v>
      </c>
      <c r="B244" s="25" t="s">
        <v>2003</v>
      </c>
      <c r="C244" s="35" t="s">
        <v>2023</v>
      </c>
      <c r="D244" s="8">
        <v>2.3</v>
      </c>
      <c r="E244" s="8"/>
      <c r="F244" s="8">
        <v>2.3</v>
      </c>
      <c r="G244" s="8">
        <f t="shared" si="11"/>
        <v>2.3</v>
      </c>
      <c r="H244" s="8"/>
      <c r="I244" s="8">
        <f t="shared" si="10"/>
        <v>2.3</v>
      </c>
      <c r="J244" s="8"/>
      <c r="K244" s="8">
        <v>2.46</v>
      </c>
    </row>
    <row r="245" s="1" customFormat="1" ht="20" customHeight="1" spans="1:11">
      <c r="A245" s="8">
        <v>243</v>
      </c>
      <c r="B245" s="25" t="s">
        <v>2003</v>
      </c>
      <c r="C245" s="35" t="s">
        <v>2024</v>
      </c>
      <c r="D245" s="8">
        <v>1.6</v>
      </c>
      <c r="E245" s="8"/>
      <c r="F245" s="8">
        <v>1.6</v>
      </c>
      <c r="G245" s="8">
        <f t="shared" si="11"/>
        <v>1.6</v>
      </c>
      <c r="H245" s="8"/>
      <c r="I245" s="8">
        <f t="shared" si="10"/>
        <v>1.6</v>
      </c>
      <c r="J245" s="8"/>
      <c r="K245" s="8">
        <v>2.49</v>
      </c>
    </row>
    <row r="246" s="1" customFormat="1" ht="20" customHeight="1" spans="1:11">
      <c r="A246" s="8">
        <v>244</v>
      </c>
      <c r="B246" s="25" t="s">
        <v>2003</v>
      </c>
      <c r="C246" s="35" t="s">
        <v>2025</v>
      </c>
      <c r="D246" s="8">
        <v>2.3</v>
      </c>
      <c r="E246" s="8"/>
      <c r="F246" s="8">
        <v>2.3</v>
      </c>
      <c r="G246" s="8">
        <f t="shared" si="11"/>
        <v>2.3</v>
      </c>
      <c r="H246" s="8"/>
      <c r="I246" s="8">
        <f t="shared" si="10"/>
        <v>2.3</v>
      </c>
      <c r="J246" s="8"/>
      <c r="K246" s="8">
        <v>6.73</v>
      </c>
    </row>
    <row r="247" s="1" customFormat="1" ht="20" customHeight="1" spans="1:11">
      <c r="A247" s="8">
        <v>245</v>
      </c>
      <c r="B247" s="25" t="s">
        <v>2003</v>
      </c>
      <c r="C247" s="35" t="s">
        <v>2026</v>
      </c>
      <c r="D247" s="8">
        <v>3.14</v>
      </c>
      <c r="E247" s="8"/>
      <c r="F247" s="8">
        <v>3.14</v>
      </c>
      <c r="G247" s="8">
        <f t="shared" si="11"/>
        <v>3.14</v>
      </c>
      <c r="H247" s="8"/>
      <c r="I247" s="8">
        <f t="shared" si="10"/>
        <v>3.14</v>
      </c>
      <c r="J247" s="8"/>
      <c r="K247" s="8">
        <v>3.14</v>
      </c>
    </row>
    <row r="248" s="1" customFormat="1" ht="20" customHeight="1" spans="1:11">
      <c r="A248" s="8">
        <v>246</v>
      </c>
      <c r="B248" s="25" t="s">
        <v>2027</v>
      </c>
      <c r="C248" s="35" t="s">
        <v>1955</v>
      </c>
      <c r="D248" s="8">
        <v>335.4</v>
      </c>
      <c r="E248" s="8"/>
      <c r="F248" s="8">
        <v>135.4</v>
      </c>
      <c r="G248" s="8">
        <f t="shared" si="11"/>
        <v>135.4</v>
      </c>
      <c r="H248" s="8"/>
      <c r="I248" s="8">
        <f t="shared" si="10"/>
        <v>135.4</v>
      </c>
      <c r="J248" s="8"/>
      <c r="K248" s="8">
        <v>403.7</v>
      </c>
    </row>
    <row r="249" s="1" customFormat="1" ht="20" customHeight="1" spans="1:11">
      <c r="A249" s="8">
        <v>247</v>
      </c>
      <c r="B249" s="25" t="s">
        <v>2027</v>
      </c>
      <c r="C249" s="35" t="s">
        <v>2028</v>
      </c>
      <c r="D249" s="8">
        <v>349.4</v>
      </c>
      <c r="E249" s="8"/>
      <c r="F249" s="8">
        <v>349.4</v>
      </c>
      <c r="G249" s="8">
        <f t="shared" si="11"/>
        <v>349.4</v>
      </c>
      <c r="H249" s="8">
        <v>349.4</v>
      </c>
      <c r="I249" s="8">
        <f t="shared" si="10"/>
        <v>349.4</v>
      </c>
      <c r="J249" s="8"/>
      <c r="K249" s="8">
        <v>349.4</v>
      </c>
    </row>
    <row r="250" s="1" customFormat="1" ht="20" customHeight="1" spans="1:11">
      <c r="A250" s="8">
        <v>248</v>
      </c>
      <c r="B250" s="25" t="s">
        <v>2027</v>
      </c>
      <c r="C250" s="35" t="s">
        <v>2015</v>
      </c>
      <c r="D250" s="8">
        <v>308.74</v>
      </c>
      <c r="E250" s="8"/>
      <c r="F250" s="8">
        <v>308.74</v>
      </c>
      <c r="G250" s="8">
        <f t="shared" si="11"/>
        <v>308.74</v>
      </c>
      <c r="H250" s="8">
        <v>308.74</v>
      </c>
      <c r="I250" s="8">
        <f t="shared" si="10"/>
        <v>308.74</v>
      </c>
      <c r="J250" s="8"/>
      <c r="K250" s="8">
        <v>372.11</v>
      </c>
    </row>
    <row r="251" s="1" customFormat="1" ht="20" customHeight="1" spans="1:11">
      <c r="A251" s="8">
        <v>249</v>
      </c>
      <c r="B251" s="25" t="s">
        <v>2027</v>
      </c>
      <c r="C251" s="35" t="s">
        <v>2029</v>
      </c>
      <c r="D251" s="8">
        <v>267.93</v>
      </c>
      <c r="E251" s="8"/>
      <c r="F251" s="8">
        <v>267.93</v>
      </c>
      <c r="G251" s="8">
        <f t="shared" si="11"/>
        <v>267.93</v>
      </c>
      <c r="H251" s="8"/>
      <c r="I251" s="8">
        <f t="shared" si="10"/>
        <v>267.93</v>
      </c>
      <c r="J251" s="8"/>
      <c r="K251" s="8">
        <v>267.93</v>
      </c>
    </row>
    <row r="252" s="1" customFormat="1" ht="20" customHeight="1" spans="1:11">
      <c r="A252" s="8">
        <v>250</v>
      </c>
      <c r="B252" s="25" t="s">
        <v>2027</v>
      </c>
      <c r="C252" s="35" t="s">
        <v>795</v>
      </c>
      <c r="D252" s="8">
        <v>373.94</v>
      </c>
      <c r="E252" s="8"/>
      <c r="F252" s="8">
        <v>230.5</v>
      </c>
      <c r="G252" s="8">
        <f t="shared" si="11"/>
        <v>230.5</v>
      </c>
      <c r="H252" s="8">
        <v>230.5</v>
      </c>
      <c r="I252" s="8">
        <f t="shared" si="10"/>
        <v>230.5</v>
      </c>
      <c r="J252" s="8"/>
      <c r="K252" s="8">
        <v>230.5</v>
      </c>
    </row>
    <row r="253" s="1" customFormat="1" ht="20" customHeight="1" spans="1:11">
      <c r="A253" s="8">
        <v>251</v>
      </c>
      <c r="B253" s="25" t="s">
        <v>2027</v>
      </c>
      <c r="C253" s="35" t="s">
        <v>757</v>
      </c>
      <c r="D253" s="8">
        <v>268</v>
      </c>
      <c r="E253" s="8"/>
      <c r="F253" s="8">
        <v>198.74</v>
      </c>
      <c r="G253" s="8">
        <f t="shared" si="11"/>
        <v>198.74</v>
      </c>
      <c r="H253" s="8"/>
      <c r="I253" s="8">
        <f t="shared" si="10"/>
        <v>198.74</v>
      </c>
      <c r="J253" s="8"/>
      <c r="K253" s="8">
        <v>198.74</v>
      </c>
    </row>
    <row r="254" s="1" customFormat="1" ht="20" customHeight="1" spans="1:11">
      <c r="A254" s="8">
        <v>252</v>
      </c>
      <c r="B254" s="25" t="s">
        <v>2027</v>
      </c>
      <c r="C254" s="35" t="s">
        <v>2016</v>
      </c>
      <c r="D254" s="8">
        <v>183.09</v>
      </c>
      <c r="E254" s="8"/>
      <c r="F254" s="8">
        <v>183.08</v>
      </c>
      <c r="G254" s="8">
        <f t="shared" ref="G254:G273" si="12">F254</f>
        <v>183.08</v>
      </c>
      <c r="H254" s="8"/>
      <c r="I254" s="8">
        <f t="shared" si="10"/>
        <v>183.08</v>
      </c>
      <c r="J254" s="8"/>
      <c r="K254" s="8">
        <v>213.44</v>
      </c>
    </row>
    <row r="255" s="1" customFormat="1" ht="20" customHeight="1" spans="1:11">
      <c r="A255" s="8">
        <v>253</v>
      </c>
      <c r="B255" s="25" t="s">
        <v>2027</v>
      </c>
      <c r="C255" s="35" t="s">
        <v>2006</v>
      </c>
      <c r="D255" s="8">
        <v>94</v>
      </c>
      <c r="E255" s="8"/>
      <c r="F255" s="8">
        <v>94</v>
      </c>
      <c r="G255" s="8">
        <f t="shared" si="12"/>
        <v>94</v>
      </c>
      <c r="H255" s="8"/>
      <c r="I255" s="8">
        <f t="shared" si="10"/>
        <v>94</v>
      </c>
      <c r="J255" s="8"/>
      <c r="K255" s="8">
        <v>94</v>
      </c>
    </row>
    <row r="256" s="1" customFormat="1" ht="20" customHeight="1" spans="1:11">
      <c r="A256" s="8">
        <v>254</v>
      </c>
      <c r="B256" s="25" t="s">
        <v>2027</v>
      </c>
      <c r="C256" s="35" t="s">
        <v>2030</v>
      </c>
      <c r="D256" s="8">
        <v>135.51</v>
      </c>
      <c r="E256" s="8"/>
      <c r="F256" s="8">
        <v>135.51</v>
      </c>
      <c r="G256" s="8">
        <f t="shared" si="12"/>
        <v>135.51</v>
      </c>
      <c r="H256" s="8"/>
      <c r="I256" s="8">
        <f t="shared" si="10"/>
        <v>135.51</v>
      </c>
      <c r="J256" s="8"/>
      <c r="K256" s="8">
        <v>135.51</v>
      </c>
    </row>
    <row r="257" s="1" customFormat="1" ht="20" customHeight="1" spans="1:11">
      <c r="A257" s="8">
        <v>255</v>
      </c>
      <c r="B257" s="25" t="s">
        <v>2027</v>
      </c>
      <c r="C257" s="35" t="s">
        <v>2031</v>
      </c>
      <c r="D257" s="8">
        <v>118.17</v>
      </c>
      <c r="E257" s="8"/>
      <c r="F257" s="8">
        <v>118.17</v>
      </c>
      <c r="G257" s="8">
        <f t="shared" si="12"/>
        <v>118.17</v>
      </c>
      <c r="H257" s="8"/>
      <c r="I257" s="8">
        <f t="shared" si="10"/>
        <v>118.17</v>
      </c>
      <c r="J257" s="8"/>
      <c r="K257" s="8">
        <v>118.17</v>
      </c>
    </row>
    <row r="258" s="1" customFormat="1" ht="20" customHeight="1" spans="1:11">
      <c r="A258" s="8">
        <v>256</v>
      </c>
      <c r="B258" s="25" t="s">
        <v>2027</v>
      </c>
      <c r="C258" s="35" t="s">
        <v>2032</v>
      </c>
      <c r="D258" s="8">
        <v>114.57</v>
      </c>
      <c r="E258" s="8"/>
      <c r="F258" s="8">
        <v>114.57</v>
      </c>
      <c r="G258" s="8">
        <f t="shared" si="12"/>
        <v>114.57</v>
      </c>
      <c r="H258" s="8"/>
      <c r="I258" s="8">
        <f t="shared" si="10"/>
        <v>114.57</v>
      </c>
      <c r="J258" s="8"/>
      <c r="K258" s="8">
        <v>114.57</v>
      </c>
    </row>
    <row r="259" s="1" customFormat="1" ht="20" customHeight="1" spans="1:11">
      <c r="A259" s="8">
        <v>257</v>
      </c>
      <c r="B259" s="25" t="s">
        <v>2027</v>
      </c>
      <c r="C259" s="35" t="s">
        <v>125</v>
      </c>
      <c r="D259" s="8">
        <v>122</v>
      </c>
      <c r="E259" s="8"/>
      <c r="F259" s="8">
        <v>91</v>
      </c>
      <c r="G259" s="8">
        <f t="shared" si="12"/>
        <v>91</v>
      </c>
      <c r="H259" s="8"/>
      <c r="I259" s="8">
        <f t="shared" si="10"/>
        <v>91</v>
      </c>
      <c r="J259" s="8"/>
      <c r="K259" s="8">
        <v>91</v>
      </c>
    </row>
    <row r="260" s="1" customFormat="1" ht="20" customHeight="1" spans="1:11">
      <c r="A260" s="8">
        <v>258</v>
      </c>
      <c r="B260" s="25" t="s">
        <v>2027</v>
      </c>
      <c r="C260" s="35" t="s">
        <v>2033</v>
      </c>
      <c r="D260" s="8">
        <v>84.5</v>
      </c>
      <c r="E260" s="8"/>
      <c r="F260" s="8">
        <v>84.5</v>
      </c>
      <c r="G260" s="8">
        <f t="shared" si="12"/>
        <v>84.5</v>
      </c>
      <c r="H260" s="8"/>
      <c r="I260" s="8">
        <f t="shared" ref="I260:I323" si="13">F260-J260</f>
        <v>84.5</v>
      </c>
      <c r="J260" s="8"/>
      <c r="K260" s="8">
        <v>84.5</v>
      </c>
    </row>
    <row r="261" s="1" customFormat="1" ht="20" customHeight="1" spans="1:11">
      <c r="A261" s="8">
        <v>259</v>
      </c>
      <c r="B261" s="25" t="s">
        <v>2027</v>
      </c>
      <c r="C261" s="35" t="s">
        <v>2034</v>
      </c>
      <c r="D261" s="8">
        <v>80</v>
      </c>
      <c r="E261" s="8"/>
      <c r="F261" s="8">
        <v>80</v>
      </c>
      <c r="G261" s="8">
        <f t="shared" si="12"/>
        <v>80</v>
      </c>
      <c r="H261" s="8"/>
      <c r="I261" s="8">
        <f t="shared" si="13"/>
        <v>80</v>
      </c>
      <c r="J261" s="8"/>
      <c r="K261" s="8">
        <v>108</v>
      </c>
    </row>
    <row r="262" s="1" customFormat="1" ht="20" customHeight="1" spans="1:11">
      <c r="A262" s="8">
        <v>260</v>
      </c>
      <c r="B262" s="25" t="s">
        <v>2027</v>
      </c>
      <c r="C262" s="35" t="s">
        <v>2035</v>
      </c>
      <c r="D262" s="8">
        <v>26.49</v>
      </c>
      <c r="E262" s="8"/>
      <c r="F262" s="8">
        <v>26.49</v>
      </c>
      <c r="G262" s="8">
        <f t="shared" si="12"/>
        <v>26.49</v>
      </c>
      <c r="H262" s="8"/>
      <c r="I262" s="8">
        <f t="shared" si="13"/>
        <v>26.49</v>
      </c>
      <c r="J262" s="8"/>
      <c r="K262" s="8">
        <v>26.493</v>
      </c>
    </row>
    <row r="263" s="1" customFormat="1" ht="20" customHeight="1" spans="1:11">
      <c r="A263" s="8">
        <v>261</v>
      </c>
      <c r="B263" s="25" t="s">
        <v>2027</v>
      </c>
      <c r="C263" s="35" t="s">
        <v>2036</v>
      </c>
      <c r="D263" s="8">
        <v>20.8</v>
      </c>
      <c r="E263" s="8"/>
      <c r="F263" s="8">
        <v>20.8</v>
      </c>
      <c r="G263" s="8">
        <f t="shared" si="12"/>
        <v>20.8</v>
      </c>
      <c r="H263" s="8"/>
      <c r="I263" s="8">
        <f t="shared" si="13"/>
        <v>20.8</v>
      </c>
      <c r="J263" s="8"/>
      <c r="K263" s="8">
        <v>20.8</v>
      </c>
    </row>
    <row r="264" s="1" customFormat="1" ht="20" customHeight="1" spans="1:11">
      <c r="A264" s="8">
        <v>262</v>
      </c>
      <c r="B264" s="25" t="s">
        <v>2027</v>
      </c>
      <c r="C264" s="35" t="s">
        <v>1947</v>
      </c>
      <c r="D264" s="8">
        <v>54.24</v>
      </c>
      <c r="E264" s="8"/>
      <c r="F264" s="8">
        <v>54.24</v>
      </c>
      <c r="G264" s="8">
        <f t="shared" si="12"/>
        <v>54.24</v>
      </c>
      <c r="H264" s="8"/>
      <c r="I264" s="8">
        <f t="shared" si="13"/>
        <v>54.24</v>
      </c>
      <c r="J264" s="8"/>
      <c r="K264" s="8">
        <v>54.248</v>
      </c>
    </row>
    <row r="265" s="1" customFormat="1" ht="20" customHeight="1" spans="1:11">
      <c r="A265" s="8">
        <v>263</v>
      </c>
      <c r="B265" s="37" t="s">
        <v>2037</v>
      </c>
      <c r="C265" s="38" t="s">
        <v>2038</v>
      </c>
      <c r="D265" s="8">
        <v>277</v>
      </c>
      <c r="E265" s="8"/>
      <c r="F265" s="8">
        <v>277</v>
      </c>
      <c r="G265" s="8">
        <f t="shared" si="12"/>
        <v>277</v>
      </c>
      <c r="H265" s="8"/>
      <c r="I265" s="8">
        <f t="shared" si="13"/>
        <v>277</v>
      </c>
      <c r="J265" s="8"/>
      <c r="K265" s="8">
        <v>355.14</v>
      </c>
    </row>
    <row r="266" s="1" customFormat="1" ht="20" customHeight="1" spans="1:11">
      <c r="A266" s="8">
        <v>264</v>
      </c>
      <c r="B266" s="37" t="s">
        <v>2037</v>
      </c>
      <c r="C266" s="38" t="s">
        <v>1934</v>
      </c>
      <c r="D266" s="8">
        <v>510</v>
      </c>
      <c r="E266" s="8"/>
      <c r="F266" s="8">
        <v>313</v>
      </c>
      <c r="G266" s="8">
        <f t="shared" si="12"/>
        <v>313</v>
      </c>
      <c r="H266" s="8"/>
      <c r="I266" s="8">
        <f t="shared" si="13"/>
        <v>313</v>
      </c>
      <c r="J266" s="8"/>
      <c r="K266" s="8">
        <v>315.5</v>
      </c>
    </row>
    <row r="267" s="1" customFormat="1" ht="20" customHeight="1" spans="1:11">
      <c r="A267" s="8">
        <v>265</v>
      </c>
      <c r="B267" s="37" t="s">
        <v>2037</v>
      </c>
      <c r="C267" s="38" t="s">
        <v>2039</v>
      </c>
      <c r="D267" s="8">
        <v>350</v>
      </c>
      <c r="E267" s="8"/>
      <c r="F267" s="8">
        <v>350</v>
      </c>
      <c r="G267" s="8">
        <f t="shared" si="12"/>
        <v>350</v>
      </c>
      <c r="H267" s="8"/>
      <c r="I267" s="8">
        <f t="shared" si="13"/>
        <v>350</v>
      </c>
      <c r="J267" s="8"/>
      <c r="K267" s="8">
        <v>356</v>
      </c>
    </row>
    <row r="268" s="1" customFormat="1" ht="20" customHeight="1" spans="1:11">
      <c r="A268" s="8">
        <v>266</v>
      </c>
      <c r="B268" s="37" t="s">
        <v>2037</v>
      </c>
      <c r="C268" s="38" t="s">
        <v>2040</v>
      </c>
      <c r="D268" s="8">
        <v>256</v>
      </c>
      <c r="E268" s="8"/>
      <c r="F268" s="8">
        <v>256</v>
      </c>
      <c r="G268" s="8">
        <f t="shared" si="12"/>
        <v>256</v>
      </c>
      <c r="H268" s="8"/>
      <c r="I268" s="8">
        <f t="shared" si="13"/>
        <v>256</v>
      </c>
      <c r="J268" s="8"/>
      <c r="K268" s="8">
        <v>262</v>
      </c>
    </row>
    <row r="269" s="1" customFormat="1" ht="20" customHeight="1" spans="1:11">
      <c r="A269" s="8">
        <v>267</v>
      </c>
      <c r="B269" s="37" t="s">
        <v>2037</v>
      </c>
      <c r="C269" s="38" t="s">
        <v>2041</v>
      </c>
      <c r="D269" s="8">
        <v>291</v>
      </c>
      <c r="E269" s="8"/>
      <c r="F269" s="8">
        <v>291</v>
      </c>
      <c r="G269" s="8">
        <f t="shared" si="12"/>
        <v>291</v>
      </c>
      <c r="H269" s="8"/>
      <c r="I269" s="8">
        <f t="shared" si="13"/>
        <v>291</v>
      </c>
      <c r="J269" s="8"/>
      <c r="K269" s="8">
        <v>291.78</v>
      </c>
    </row>
    <row r="270" s="1" customFormat="1" ht="20" customHeight="1" spans="1:11">
      <c r="A270" s="8">
        <v>268</v>
      </c>
      <c r="B270" s="37" t="s">
        <v>2037</v>
      </c>
      <c r="C270" s="38" t="s">
        <v>2042</v>
      </c>
      <c r="D270" s="8">
        <v>205</v>
      </c>
      <c r="E270" s="8"/>
      <c r="F270" s="8">
        <v>205</v>
      </c>
      <c r="G270" s="8">
        <f t="shared" si="12"/>
        <v>205</v>
      </c>
      <c r="H270" s="8"/>
      <c r="I270" s="8">
        <f t="shared" si="13"/>
        <v>205</v>
      </c>
      <c r="J270" s="8"/>
      <c r="K270" s="8">
        <v>208</v>
      </c>
    </row>
    <row r="271" s="1" customFormat="1" ht="20" customHeight="1" spans="1:11">
      <c r="A271" s="8">
        <v>269</v>
      </c>
      <c r="B271" s="37" t="s">
        <v>2037</v>
      </c>
      <c r="C271" s="38" t="s">
        <v>2043</v>
      </c>
      <c r="D271" s="8">
        <v>26.1</v>
      </c>
      <c r="E271" s="8"/>
      <c r="F271" s="8">
        <v>26.1</v>
      </c>
      <c r="G271" s="8">
        <f t="shared" si="12"/>
        <v>26.1</v>
      </c>
      <c r="H271" s="8"/>
      <c r="I271" s="8">
        <f t="shared" si="13"/>
        <v>26.1</v>
      </c>
      <c r="J271" s="8"/>
      <c r="K271" s="8">
        <v>26.11</v>
      </c>
    </row>
    <row r="272" s="1" customFormat="1" ht="20" customHeight="1" spans="1:11">
      <c r="A272" s="8">
        <v>270</v>
      </c>
      <c r="B272" s="37" t="s">
        <v>2037</v>
      </c>
      <c r="C272" s="38" t="s">
        <v>2044</v>
      </c>
      <c r="D272" s="8">
        <v>15.1</v>
      </c>
      <c r="E272" s="8"/>
      <c r="F272" s="8">
        <v>15.1</v>
      </c>
      <c r="G272" s="8">
        <f t="shared" si="12"/>
        <v>15.1</v>
      </c>
      <c r="H272" s="8"/>
      <c r="I272" s="8">
        <f t="shared" si="13"/>
        <v>15.1</v>
      </c>
      <c r="J272" s="8"/>
      <c r="K272" s="8">
        <v>15.1</v>
      </c>
    </row>
    <row r="273" s="1" customFormat="1" ht="20" customHeight="1" spans="1:11">
      <c r="A273" s="8">
        <v>271</v>
      </c>
      <c r="B273" s="37" t="s">
        <v>2037</v>
      </c>
      <c r="C273" s="38" t="s">
        <v>2045</v>
      </c>
      <c r="D273" s="8">
        <v>530</v>
      </c>
      <c r="E273" s="8"/>
      <c r="F273" s="8">
        <v>530</v>
      </c>
      <c r="G273" s="8">
        <f t="shared" si="12"/>
        <v>530</v>
      </c>
      <c r="H273" s="8"/>
      <c r="I273" s="8">
        <f t="shared" si="13"/>
        <v>530</v>
      </c>
      <c r="J273" s="8"/>
      <c r="K273" s="8">
        <v>585.97</v>
      </c>
    </row>
    <row r="274" s="1" customFormat="1" ht="20" customHeight="1" spans="1:11">
      <c r="A274" s="8">
        <v>272</v>
      </c>
      <c r="B274" s="37" t="s">
        <v>2037</v>
      </c>
      <c r="C274" s="38" t="s">
        <v>2046</v>
      </c>
      <c r="D274" s="8">
        <v>22.1</v>
      </c>
      <c r="E274" s="8"/>
      <c r="F274" s="8">
        <v>22.1</v>
      </c>
      <c r="G274" s="8">
        <f t="shared" ref="G274:G321" si="14">F274</f>
        <v>22.1</v>
      </c>
      <c r="H274" s="8"/>
      <c r="I274" s="8">
        <f t="shared" si="13"/>
        <v>22.1</v>
      </c>
      <c r="J274" s="8"/>
      <c r="K274" s="8">
        <v>22.1</v>
      </c>
    </row>
    <row r="275" s="1" customFormat="1" ht="20" customHeight="1" spans="1:11">
      <c r="A275" s="8">
        <v>273</v>
      </c>
      <c r="B275" s="37" t="s">
        <v>2037</v>
      </c>
      <c r="C275" s="38" t="s">
        <v>2047</v>
      </c>
      <c r="D275" s="8">
        <v>33.2</v>
      </c>
      <c r="E275" s="8"/>
      <c r="F275" s="8">
        <v>33.2</v>
      </c>
      <c r="G275" s="8">
        <f t="shared" si="14"/>
        <v>33.2</v>
      </c>
      <c r="H275" s="8"/>
      <c r="I275" s="8">
        <f t="shared" si="13"/>
        <v>33.2</v>
      </c>
      <c r="J275" s="8"/>
      <c r="K275" s="8">
        <v>33.46</v>
      </c>
    </row>
    <row r="276" s="1" customFormat="1" ht="20" customHeight="1" spans="1:11">
      <c r="A276" s="8">
        <v>274</v>
      </c>
      <c r="B276" s="37" t="s">
        <v>2037</v>
      </c>
      <c r="C276" s="38" t="s">
        <v>2048</v>
      </c>
      <c r="D276" s="8">
        <v>365</v>
      </c>
      <c r="E276" s="8"/>
      <c r="F276" s="8">
        <v>365</v>
      </c>
      <c r="G276" s="8">
        <f t="shared" si="14"/>
        <v>365</v>
      </c>
      <c r="H276" s="8"/>
      <c r="I276" s="8">
        <f t="shared" si="13"/>
        <v>365</v>
      </c>
      <c r="J276" s="8"/>
      <c r="K276" s="8">
        <v>369.59</v>
      </c>
    </row>
    <row r="277" s="1" customFormat="1" ht="20" customHeight="1" spans="1:11">
      <c r="A277" s="8">
        <v>275</v>
      </c>
      <c r="B277" s="37" t="s">
        <v>2037</v>
      </c>
      <c r="C277" s="38" t="s">
        <v>2049</v>
      </c>
      <c r="D277" s="8">
        <v>140</v>
      </c>
      <c r="E277" s="8"/>
      <c r="F277" s="8">
        <v>140</v>
      </c>
      <c r="G277" s="8">
        <f t="shared" si="14"/>
        <v>140</v>
      </c>
      <c r="H277" s="8"/>
      <c r="I277" s="8">
        <f t="shared" si="13"/>
        <v>140</v>
      </c>
      <c r="J277" s="8"/>
      <c r="K277" s="8">
        <v>170.41</v>
      </c>
    </row>
    <row r="278" s="1" customFormat="1" ht="20" customHeight="1" spans="1:11">
      <c r="A278" s="8">
        <v>276</v>
      </c>
      <c r="B278" s="37" t="s">
        <v>2037</v>
      </c>
      <c r="C278" s="38" t="s">
        <v>2050</v>
      </c>
      <c r="D278" s="8">
        <v>136</v>
      </c>
      <c r="E278" s="8"/>
      <c r="F278" s="8">
        <v>136</v>
      </c>
      <c r="G278" s="8">
        <f t="shared" si="14"/>
        <v>136</v>
      </c>
      <c r="H278" s="8"/>
      <c r="I278" s="8">
        <f t="shared" si="13"/>
        <v>136</v>
      </c>
      <c r="J278" s="8"/>
      <c r="K278" s="8">
        <v>141.52</v>
      </c>
    </row>
    <row r="279" s="1" customFormat="1" ht="20" customHeight="1" spans="1:11">
      <c r="A279" s="8">
        <v>277</v>
      </c>
      <c r="B279" s="37" t="s">
        <v>2037</v>
      </c>
      <c r="C279" s="38" t="s">
        <v>2051</v>
      </c>
      <c r="D279" s="8">
        <v>685</v>
      </c>
      <c r="E279" s="8"/>
      <c r="F279" s="8">
        <v>685</v>
      </c>
      <c r="G279" s="8">
        <f t="shared" si="14"/>
        <v>685</v>
      </c>
      <c r="H279" s="8">
        <v>680</v>
      </c>
      <c r="I279" s="8">
        <f t="shared" si="13"/>
        <v>685</v>
      </c>
      <c r="J279" s="8"/>
      <c r="K279" s="8">
        <v>835.98</v>
      </c>
    </row>
    <row r="280" s="1" customFormat="1" ht="20" customHeight="1" spans="1:11">
      <c r="A280" s="8">
        <v>278</v>
      </c>
      <c r="B280" s="37" t="s">
        <v>2037</v>
      </c>
      <c r="C280" s="38" t="s">
        <v>2052</v>
      </c>
      <c r="D280" s="8">
        <v>100</v>
      </c>
      <c r="E280" s="8"/>
      <c r="F280" s="8">
        <v>100</v>
      </c>
      <c r="G280" s="8">
        <f t="shared" si="14"/>
        <v>100</v>
      </c>
      <c r="H280" s="8"/>
      <c r="I280" s="8">
        <f t="shared" si="13"/>
        <v>100</v>
      </c>
      <c r="J280" s="8"/>
      <c r="K280" s="8">
        <v>100.54</v>
      </c>
    </row>
    <row r="281" s="1" customFormat="1" ht="20" customHeight="1" spans="1:11">
      <c r="A281" s="8">
        <v>279</v>
      </c>
      <c r="B281" s="37" t="s">
        <v>2037</v>
      </c>
      <c r="C281" s="38" t="s">
        <v>2053</v>
      </c>
      <c r="D281" s="8">
        <v>155</v>
      </c>
      <c r="E281" s="8"/>
      <c r="F281" s="8">
        <v>155</v>
      </c>
      <c r="G281" s="8">
        <f t="shared" si="14"/>
        <v>155</v>
      </c>
      <c r="H281" s="8"/>
      <c r="I281" s="8">
        <f t="shared" si="13"/>
        <v>155</v>
      </c>
      <c r="J281" s="8"/>
      <c r="K281" s="8">
        <v>156.4</v>
      </c>
    </row>
    <row r="282" s="1" customFormat="1" ht="20" customHeight="1" spans="1:11">
      <c r="A282" s="8">
        <v>280</v>
      </c>
      <c r="B282" s="37" t="s">
        <v>2037</v>
      </c>
      <c r="C282" s="38" t="s">
        <v>2054</v>
      </c>
      <c r="D282" s="8">
        <v>210</v>
      </c>
      <c r="E282" s="8"/>
      <c r="F282" s="8">
        <v>210</v>
      </c>
      <c r="G282" s="8">
        <f t="shared" si="14"/>
        <v>210</v>
      </c>
      <c r="H282" s="8"/>
      <c r="I282" s="8">
        <f t="shared" si="13"/>
        <v>210</v>
      </c>
      <c r="J282" s="8"/>
      <c r="K282" s="8">
        <v>212.62</v>
      </c>
    </row>
    <row r="283" s="1" customFormat="1" ht="20" customHeight="1" spans="1:11">
      <c r="A283" s="8">
        <v>281</v>
      </c>
      <c r="B283" s="37" t="s">
        <v>2037</v>
      </c>
      <c r="C283" s="38" t="s">
        <v>2055</v>
      </c>
      <c r="D283" s="8">
        <v>41</v>
      </c>
      <c r="E283" s="8"/>
      <c r="F283" s="8">
        <v>41</v>
      </c>
      <c r="G283" s="8">
        <f t="shared" si="14"/>
        <v>41</v>
      </c>
      <c r="H283" s="8"/>
      <c r="I283" s="8">
        <f t="shared" si="13"/>
        <v>41</v>
      </c>
      <c r="J283" s="8"/>
      <c r="K283" s="8">
        <v>53.5</v>
      </c>
    </row>
    <row r="284" s="1" customFormat="1" ht="20" customHeight="1" spans="1:11">
      <c r="A284" s="8">
        <v>282</v>
      </c>
      <c r="B284" s="37" t="s">
        <v>2037</v>
      </c>
      <c r="C284" s="38" t="s">
        <v>2056</v>
      </c>
      <c r="D284" s="8">
        <v>77</v>
      </c>
      <c r="E284" s="8"/>
      <c r="F284" s="8">
        <v>77</v>
      </c>
      <c r="G284" s="8">
        <f t="shared" si="14"/>
        <v>77</v>
      </c>
      <c r="H284" s="8"/>
      <c r="I284" s="8">
        <f t="shared" si="13"/>
        <v>77</v>
      </c>
      <c r="J284" s="8"/>
      <c r="K284" s="8">
        <v>77.92</v>
      </c>
    </row>
    <row r="285" s="1" customFormat="1" ht="20" customHeight="1" spans="1:11">
      <c r="A285" s="8">
        <v>283</v>
      </c>
      <c r="B285" s="37" t="s">
        <v>2037</v>
      </c>
      <c r="C285" s="38" t="s">
        <v>2057</v>
      </c>
      <c r="D285" s="8">
        <v>254</v>
      </c>
      <c r="E285" s="8"/>
      <c r="F285" s="8">
        <v>254</v>
      </c>
      <c r="G285" s="8">
        <f t="shared" si="14"/>
        <v>254</v>
      </c>
      <c r="H285" s="8"/>
      <c r="I285" s="8">
        <f t="shared" si="13"/>
        <v>254</v>
      </c>
      <c r="J285" s="8"/>
      <c r="K285" s="8">
        <v>256.23</v>
      </c>
    </row>
    <row r="286" s="1" customFormat="1" ht="20" customHeight="1" spans="1:11">
      <c r="A286" s="8">
        <v>284</v>
      </c>
      <c r="B286" s="37" t="s">
        <v>2037</v>
      </c>
      <c r="C286" s="38" t="s">
        <v>2058</v>
      </c>
      <c r="D286" s="8">
        <v>600</v>
      </c>
      <c r="E286" s="8"/>
      <c r="F286" s="8">
        <v>600</v>
      </c>
      <c r="G286" s="8">
        <f t="shared" si="14"/>
        <v>600</v>
      </c>
      <c r="H286" s="8"/>
      <c r="I286" s="8">
        <f t="shared" si="13"/>
        <v>600</v>
      </c>
      <c r="J286" s="8"/>
      <c r="K286" s="8">
        <v>628.51</v>
      </c>
    </row>
    <row r="287" s="1" customFormat="1" ht="20" customHeight="1" spans="1:11">
      <c r="A287" s="8">
        <v>285</v>
      </c>
      <c r="B287" s="37" t="s">
        <v>2037</v>
      </c>
      <c r="C287" s="38" t="s">
        <v>1798</v>
      </c>
      <c r="D287" s="8">
        <v>486</v>
      </c>
      <c r="E287" s="8"/>
      <c r="F287" s="8">
        <v>486</v>
      </c>
      <c r="G287" s="8">
        <f t="shared" si="14"/>
        <v>486</v>
      </c>
      <c r="H287" s="8">
        <v>486</v>
      </c>
      <c r="I287" s="8">
        <f t="shared" si="13"/>
        <v>486</v>
      </c>
      <c r="J287" s="8"/>
      <c r="K287" s="8">
        <v>531.15</v>
      </c>
    </row>
    <row r="288" s="1" customFormat="1" ht="20" customHeight="1" spans="1:11">
      <c r="A288" s="8">
        <v>286</v>
      </c>
      <c r="B288" s="37" t="s">
        <v>2037</v>
      </c>
      <c r="C288" s="38" t="s">
        <v>2059</v>
      </c>
      <c r="D288" s="8">
        <v>950</v>
      </c>
      <c r="E288" s="8"/>
      <c r="F288" s="8">
        <v>950</v>
      </c>
      <c r="G288" s="8">
        <f t="shared" si="14"/>
        <v>950</v>
      </c>
      <c r="H288" s="8">
        <v>950</v>
      </c>
      <c r="I288" s="8">
        <f t="shared" si="13"/>
        <v>950</v>
      </c>
      <c r="J288" s="8"/>
      <c r="K288" s="8">
        <v>1018.83</v>
      </c>
    </row>
    <row r="289" s="1" customFormat="1" ht="20" customHeight="1" spans="1:11">
      <c r="A289" s="8">
        <v>287</v>
      </c>
      <c r="B289" s="37" t="s">
        <v>2037</v>
      </c>
      <c r="C289" s="38" t="s">
        <v>2060</v>
      </c>
      <c r="D289" s="8">
        <v>1600</v>
      </c>
      <c r="E289" s="8"/>
      <c r="F289" s="8">
        <v>800</v>
      </c>
      <c r="G289" s="8">
        <f t="shared" si="14"/>
        <v>800</v>
      </c>
      <c r="H289" s="8"/>
      <c r="I289" s="8">
        <f t="shared" si="13"/>
        <v>800</v>
      </c>
      <c r="J289" s="8"/>
      <c r="K289" s="8">
        <v>2924.75</v>
      </c>
    </row>
    <row r="290" s="1" customFormat="1" ht="20" customHeight="1" spans="1:11">
      <c r="A290" s="8">
        <v>288</v>
      </c>
      <c r="B290" s="37" t="s">
        <v>2037</v>
      </c>
      <c r="C290" s="38" t="s">
        <v>1840</v>
      </c>
      <c r="D290" s="8">
        <v>754</v>
      </c>
      <c r="E290" s="8"/>
      <c r="F290" s="8">
        <v>754</v>
      </c>
      <c r="G290" s="8">
        <f t="shared" si="14"/>
        <v>754</v>
      </c>
      <c r="H290" s="8">
        <v>754</v>
      </c>
      <c r="I290" s="8">
        <f t="shared" si="13"/>
        <v>754</v>
      </c>
      <c r="J290" s="8"/>
      <c r="K290" s="8">
        <v>835.25</v>
      </c>
    </row>
    <row r="291" s="1" customFormat="1" ht="20" customHeight="1" spans="1:11">
      <c r="A291" s="8">
        <v>289</v>
      </c>
      <c r="B291" s="37" t="s">
        <v>2037</v>
      </c>
      <c r="C291" s="38" t="s">
        <v>2061</v>
      </c>
      <c r="D291" s="8">
        <v>310</v>
      </c>
      <c r="E291" s="8"/>
      <c r="F291" s="8">
        <v>310</v>
      </c>
      <c r="G291" s="8">
        <f t="shared" si="14"/>
        <v>310</v>
      </c>
      <c r="H291" s="8"/>
      <c r="I291" s="8">
        <f t="shared" si="13"/>
        <v>310</v>
      </c>
      <c r="J291" s="8"/>
      <c r="K291" s="8">
        <v>312</v>
      </c>
    </row>
    <row r="292" s="1" customFormat="1" ht="20" customHeight="1" spans="1:11">
      <c r="A292" s="8">
        <v>290</v>
      </c>
      <c r="B292" s="37" t="s">
        <v>2037</v>
      </c>
      <c r="C292" s="38" t="s">
        <v>2062</v>
      </c>
      <c r="D292" s="8">
        <v>135</v>
      </c>
      <c r="E292" s="8"/>
      <c r="F292" s="8">
        <v>135</v>
      </c>
      <c r="G292" s="8">
        <f t="shared" si="14"/>
        <v>135</v>
      </c>
      <c r="H292" s="8"/>
      <c r="I292" s="8">
        <f t="shared" si="13"/>
        <v>135</v>
      </c>
      <c r="J292" s="8"/>
      <c r="K292" s="8">
        <v>159.82</v>
      </c>
    </row>
    <row r="293" s="1" customFormat="1" ht="20" customHeight="1" spans="1:11">
      <c r="A293" s="8">
        <v>291</v>
      </c>
      <c r="B293" s="37" t="s">
        <v>2037</v>
      </c>
      <c r="C293" s="38" t="s">
        <v>2063</v>
      </c>
      <c r="D293" s="8">
        <v>51.5</v>
      </c>
      <c r="E293" s="8"/>
      <c r="F293" s="8">
        <v>51.5</v>
      </c>
      <c r="G293" s="8">
        <f t="shared" si="14"/>
        <v>51.5</v>
      </c>
      <c r="H293" s="8"/>
      <c r="I293" s="8">
        <f t="shared" si="13"/>
        <v>51.5</v>
      </c>
      <c r="J293" s="8"/>
      <c r="K293" s="8">
        <v>51.81</v>
      </c>
    </row>
    <row r="294" s="1" customFormat="1" ht="20" customHeight="1" spans="1:11">
      <c r="A294" s="8">
        <v>292</v>
      </c>
      <c r="B294" s="37" t="s">
        <v>2037</v>
      </c>
      <c r="C294" s="38" t="s">
        <v>2064</v>
      </c>
      <c r="D294" s="8">
        <v>63</v>
      </c>
      <c r="E294" s="8"/>
      <c r="F294" s="8">
        <v>63</v>
      </c>
      <c r="G294" s="8">
        <f t="shared" si="14"/>
        <v>63</v>
      </c>
      <c r="H294" s="8"/>
      <c r="I294" s="8">
        <f t="shared" si="13"/>
        <v>63</v>
      </c>
      <c r="J294" s="8"/>
      <c r="K294" s="8">
        <v>63.6</v>
      </c>
    </row>
    <row r="295" s="1" customFormat="1" ht="20" customHeight="1" spans="1:11">
      <c r="A295" s="8">
        <v>293</v>
      </c>
      <c r="B295" s="37" t="s">
        <v>2037</v>
      </c>
      <c r="C295" s="38" t="s">
        <v>2065</v>
      </c>
      <c r="D295" s="8">
        <v>48.3</v>
      </c>
      <c r="E295" s="8"/>
      <c r="F295" s="8">
        <v>48.3</v>
      </c>
      <c r="G295" s="8">
        <f t="shared" si="14"/>
        <v>48.3</v>
      </c>
      <c r="H295" s="8"/>
      <c r="I295" s="8">
        <f t="shared" si="13"/>
        <v>48.3</v>
      </c>
      <c r="J295" s="8"/>
      <c r="K295" s="8">
        <v>48.34</v>
      </c>
    </row>
    <row r="296" s="1" customFormat="1" ht="20" customHeight="1" spans="1:11">
      <c r="A296" s="8">
        <v>294</v>
      </c>
      <c r="B296" s="37" t="s">
        <v>2037</v>
      </c>
      <c r="C296" s="38" t="s">
        <v>2066</v>
      </c>
      <c r="D296" s="8">
        <v>338</v>
      </c>
      <c r="E296" s="8"/>
      <c r="F296" s="8">
        <v>338</v>
      </c>
      <c r="G296" s="8">
        <f t="shared" si="14"/>
        <v>338</v>
      </c>
      <c r="H296" s="8"/>
      <c r="I296" s="8">
        <f t="shared" si="13"/>
        <v>338</v>
      </c>
      <c r="J296" s="8"/>
      <c r="K296" s="8">
        <v>341.71</v>
      </c>
    </row>
    <row r="297" s="1" customFormat="1" ht="20" customHeight="1" spans="1:11">
      <c r="A297" s="8">
        <v>295</v>
      </c>
      <c r="B297" s="37" t="s">
        <v>2037</v>
      </c>
      <c r="C297" s="38" t="s">
        <v>2067</v>
      </c>
      <c r="D297" s="8">
        <v>69</v>
      </c>
      <c r="E297" s="8"/>
      <c r="F297" s="8">
        <v>69</v>
      </c>
      <c r="G297" s="8">
        <f t="shared" si="14"/>
        <v>69</v>
      </c>
      <c r="H297" s="8"/>
      <c r="I297" s="8">
        <f t="shared" si="13"/>
        <v>69</v>
      </c>
      <c r="J297" s="8"/>
      <c r="K297" s="8">
        <v>69.18</v>
      </c>
    </row>
    <row r="298" s="1" customFormat="1" ht="20" customHeight="1" spans="1:11">
      <c r="A298" s="8">
        <v>296</v>
      </c>
      <c r="B298" s="37" t="s">
        <v>2037</v>
      </c>
      <c r="C298" s="38" t="s">
        <v>2068</v>
      </c>
      <c r="D298" s="8">
        <v>42</v>
      </c>
      <c r="E298" s="8"/>
      <c r="F298" s="8">
        <v>42</v>
      </c>
      <c r="G298" s="8">
        <f t="shared" si="14"/>
        <v>42</v>
      </c>
      <c r="H298" s="8"/>
      <c r="I298" s="8">
        <f t="shared" si="13"/>
        <v>42</v>
      </c>
      <c r="J298" s="8"/>
      <c r="K298" s="8">
        <v>42.82</v>
      </c>
    </row>
    <row r="299" s="1" customFormat="1" ht="20" customHeight="1" spans="1:11">
      <c r="A299" s="8">
        <v>297</v>
      </c>
      <c r="B299" s="37" t="s">
        <v>2037</v>
      </c>
      <c r="C299" s="38" t="s">
        <v>2069</v>
      </c>
      <c r="D299" s="8">
        <v>20.4</v>
      </c>
      <c r="E299" s="8"/>
      <c r="F299" s="8">
        <v>20.4</v>
      </c>
      <c r="G299" s="8">
        <f t="shared" si="14"/>
        <v>20.4</v>
      </c>
      <c r="H299" s="8"/>
      <c r="I299" s="8">
        <f t="shared" si="13"/>
        <v>20.4</v>
      </c>
      <c r="J299" s="8"/>
      <c r="K299" s="8">
        <v>20.4</v>
      </c>
    </row>
    <row r="300" s="1" customFormat="1" ht="20" customHeight="1" spans="1:11">
      <c r="A300" s="8">
        <v>298</v>
      </c>
      <c r="B300" s="37" t="s">
        <v>2037</v>
      </c>
      <c r="C300" s="38" t="s">
        <v>2070</v>
      </c>
      <c r="D300" s="8">
        <v>37.2</v>
      </c>
      <c r="E300" s="8"/>
      <c r="F300" s="8">
        <v>37.2</v>
      </c>
      <c r="G300" s="8">
        <f t="shared" si="14"/>
        <v>37.2</v>
      </c>
      <c r="H300" s="8"/>
      <c r="I300" s="8">
        <f t="shared" si="13"/>
        <v>37.2</v>
      </c>
      <c r="J300" s="8"/>
      <c r="K300" s="8">
        <v>37.27</v>
      </c>
    </row>
    <row r="301" s="1" customFormat="1" ht="20" customHeight="1" spans="1:11">
      <c r="A301" s="8">
        <v>299</v>
      </c>
      <c r="B301" s="37" t="s">
        <v>2037</v>
      </c>
      <c r="C301" s="38" t="s">
        <v>2071</v>
      </c>
      <c r="D301" s="8">
        <v>18.5</v>
      </c>
      <c r="E301" s="8"/>
      <c r="F301" s="8">
        <v>18.5</v>
      </c>
      <c r="G301" s="8">
        <f t="shared" si="14"/>
        <v>18.5</v>
      </c>
      <c r="H301" s="8"/>
      <c r="I301" s="8">
        <f t="shared" si="13"/>
        <v>18.5</v>
      </c>
      <c r="J301" s="8"/>
      <c r="K301" s="8">
        <v>18.5</v>
      </c>
    </row>
    <row r="302" s="1" customFormat="1" ht="20" customHeight="1" spans="1:11">
      <c r="A302" s="8">
        <v>300</v>
      </c>
      <c r="B302" s="37" t="s">
        <v>2037</v>
      </c>
      <c r="C302" s="38" t="s">
        <v>2072</v>
      </c>
      <c r="D302" s="8">
        <v>19.2</v>
      </c>
      <c r="E302" s="8"/>
      <c r="F302" s="8">
        <v>19.2</v>
      </c>
      <c r="G302" s="8">
        <f t="shared" si="14"/>
        <v>19.2</v>
      </c>
      <c r="H302" s="8"/>
      <c r="I302" s="8">
        <f t="shared" si="13"/>
        <v>19.2</v>
      </c>
      <c r="J302" s="8"/>
      <c r="K302" s="8">
        <v>19.2</v>
      </c>
    </row>
    <row r="303" s="1" customFormat="1" ht="20" customHeight="1" spans="1:11">
      <c r="A303" s="8">
        <v>301</v>
      </c>
      <c r="B303" s="37" t="s">
        <v>2037</v>
      </c>
      <c r="C303" s="38" t="s">
        <v>1867</v>
      </c>
      <c r="D303" s="8">
        <v>21.4</v>
      </c>
      <c r="E303" s="8"/>
      <c r="F303" s="8">
        <v>21.4</v>
      </c>
      <c r="G303" s="8">
        <f t="shared" si="14"/>
        <v>21.4</v>
      </c>
      <c r="H303" s="8"/>
      <c r="I303" s="8">
        <f t="shared" si="13"/>
        <v>21.4</v>
      </c>
      <c r="J303" s="8"/>
      <c r="K303" s="8">
        <v>21.43</v>
      </c>
    </row>
    <row r="304" s="1" customFormat="1" ht="20" customHeight="1" spans="1:11">
      <c r="A304" s="8">
        <v>302</v>
      </c>
      <c r="B304" s="37" t="s">
        <v>2037</v>
      </c>
      <c r="C304" s="38" t="s">
        <v>2073</v>
      </c>
      <c r="D304" s="8">
        <v>69.9</v>
      </c>
      <c r="E304" s="8"/>
      <c r="F304" s="8">
        <v>69.9</v>
      </c>
      <c r="G304" s="8">
        <f t="shared" si="14"/>
        <v>69.9</v>
      </c>
      <c r="H304" s="8"/>
      <c r="I304" s="8">
        <f t="shared" si="13"/>
        <v>69.9</v>
      </c>
      <c r="J304" s="8"/>
      <c r="K304" s="8">
        <v>69.92</v>
      </c>
    </row>
    <row r="305" s="1" customFormat="1" ht="20" customHeight="1" spans="1:11">
      <c r="A305" s="8">
        <v>303</v>
      </c>
      <c r="B305" s="37" t="s">
        <v>2037</v>
      </c>
      <c r="C305" s="38" t="s">
        <v>2074</v>
      </c>
      <c r="D305" s="8">
        <v>22</v>
      </c>
      <c r="E305" s="8"/>
      <c r="F305" s="8">
        <v>22</v>
      </c>
      <c r="G305" s="8">
        <f t="shared" si="14"/>
        <v>22</v>
      </c>
      <c r="H305" s="8"/>
      <c r="I305" s="8">
        <f t="shared" si="13"/>
        <v>22</v>
      </c>
      <c r="J305" s="8"/>
      <c r="K305" s="8">
        <v>25.24</v>
      </c>
    </row>
    <row r="306" s="1" customFormat="1" ht="20" customHeight="1" spans="1:11">
      <c r="A306" s="8">
        <v>304</v>
      </c>
      <c r="B306" s="37" t="s">
        <v>2037</v>
      </c>
      <c r="C306" s="38" t="s">
        <v>2075</v>
      </c>
      <c r="D306" s="8">
        <v>30</v>
      </c>
      <c r="E306" s="8"/>
      <c r="F306" s="8">
        <v>30</v>
      </c>
      <c r="G306" s="8">
        <f t="shared" si="14"/>
        <v>30</v>
      </c>
      <c r="H306" s="8"/>
      <c r="I306" s="8">
        <f t="shared" si="13"/>
        <v>30</v>
      </c>
      <c r="J306" s="8"/>
      <c r="K306" s="8">
        <v>30.46</v>
      </c>
    </row>
    <row r="307" s="1" customFormat="1" ht="20" customHeight="1" spans="1:11">
      <c r="A307" s="8">
        <v>305</v>
      </c>
      <c r="B307" s="37" t="s">
        <v>2037</v>
      </c>
      <c r="C307" s="38" t="s">
        <v>2076</v>
      </c>
      <c r="D307" s="8">
        <v>32</v>
      </c>
      <c r="E307" s="8"/>
      <c r="F307" s="8">
        <v>32</v>
      </c>
      <c r="G307" s="8">
        <f t="shared" si="14"/>
        <v>32</v>
      </c>
      <c r="H307" s="8"/>
      <c r="I307" s="8">
        <f t="shared" si="13"/>
        <v>32</v>
      </c>
      <c r="J307" s="8"/>
      <c r="K307" s="8">
        <v>52.52</v>
      </c>
    </row>
    <row r="308" s="1" customFormat="1" ht="20" customHeight="1" spans="1:11">
      <c r="A308" s="8">
        <v>306</v>
      </c>
      <c r="B308" s="37" t="s">
        <v>2037</v>
      </c>
      <c r="C308" s="38" t="s">
        <v>2077</v>
      </c>
      <c r="D308" s="8">
        <v>36</v>
      </c>
      <c r="E308" s="8"/>
      <c r="F308" s="8">
        <v>36</v>
      </c>
      <c r="G308" s="8">
        <f t="shared" si="14"/>
        <v>36</v>
      </c>
      <c r="H308" s="8"/>
      <c r="I308" s="8">
        <f t="shared" si="13"/>
        <v>36</v>
      </c>
      <c r="J308" s="8"/>
      <c r="K308" s="8">
        <v>41.24</v>
      </c>
    </row>
    <row r="309" s="1" customFormat="1" ht="20" customHeight="1" spans="1:11">
      <c r="A309" s="8">
        <v>307</v>
      </c>
      <c r="B309" s="37" t="s">
        <v>2037</v>
      </c>
      <c r="C309" s="38" t="s">
        <v>2078</v>
      </c>
      <c r="D309" s="8">
        <v>19</v>
      </c>
      <c r="E309" s="8"/>
      <c r="F309" s="8">
        <v>19</v>
      </c>
      <c r="G309" s="8">
        <f t="shared" si="14"/>
        <v>19</v>
      </c>
      <c r="H309" s="8"/>
      <c r="I309" s="8">
        <f t="shared" si="13"/>
        <v>19</v>
      </c>
      <c r="J309" s="8"/>
      <c r="K309" s="8">
        <v>19.36</v>
      </c>
    </row>
    <row r="310" s="1" customFormat="1" ht="20" customHeight="1" spans="1:11">
      <c r="A310" s="8">
        <v>308</v>
      </c>
      <c r="B310" s="37" t="s">
        <v>2037</v>
      </c>
      <c r="C310" s="38" t="s">
        <v>2079</v>
      </c>
      <c r="D310" s="8">
        <v>17.9</v>
      </c>
      <c r="E310" s="8"/>
      <c r="F310" s="8">
        <v>17.9</v>
      </c>
      <c r="G310" s="8">
        <f t="shared" si="14"/>
        <v>17.9</v>
      </c>
      <c r="H310" s="8"/>
      <c r="I310" s="8">
        <f t="shared" si="13"/>
        <v>17.9</v>
      </c>
      <c r="J310" s="8"/>
      <c r="K310" s="8">
        <v>17.98</v>
      </c>
    </row>
    <row r="311" s="1" customFormat="1" ht="20" customHeight="1" spans="1:11">
      <c r="A311" s="8">
        <v>309</v>
      </c>
      <c r="B311" s="37" t="s">
        <v>2037</v>
      </c>
      <c r="C311" s="38" t="s">
        <v>2080</v>
      </c>
      <c r="D311" s="8">
        <v>15.3</v>
      </c>
      <c r="E311" s="8"/>
      <c r="F311" s="8">
        <v>15.3</v>
      </c>
      <c r="G311" s="8">
        <f t="shared" si="14"/>
        <v>15.3</v>
      </c>
      <c r="H311" s="8"/>
      <c r="I311" s="8">
        <f t="shared" si="13"/>
        <v>15.3</v>
      </c>
      <c r="J311" s="8"/>
      <c r="K311" s="8">
        <v>15.3</v>
      </c>
    </row>
    <row r="312" s="1" customFormat="1" ht="20" customHeight="1" spans="1:11">
      <c r="A312" s="8">
        <v>310</v>
      </c>
      <c r="B312" s="37" t="s">
        <v>2037</v>
      </c>
      <c r="C312" s="38" t="s">
        <v>2081</v>
      </c>
      <c r="D312" s="8">
        <v>17.7</v>
      </c>
      <c r="E312" s="8"/>
      <c r="F312" s="8">
        <v>17.7</v>
      </c>
      <c r="G312" s="8">
        <f t="shared" si="14"/>
        <v>17.7</v>
      </c>
      <c r="H312" s="8"/>
      <c r="I312" s="8">
        <f t="shared" si="13"/>
        <v>17.7</v>
      </c>
      <c r="J312" s="8"/>
      <c r="K312" s="8">
        <v>17.7</v>
      </c>
    </row>
    <row r="313" s="1" customFormat="1" ht="20" customHeight="1" spans="1:11">
      <c r="A313" s="8">
        <v>311</v>
      </c>
      <c r="B313" s="37" t="s">
        <v>2037</v>
      </c>
      <c r="C313" s="38" t="s">
        <v>1861</v>
      </c>
      <c r="D313" s="8">
        <v>11</v>
      </c>
      <c r="E313" s="8"/>
      <c r="F313" s="8">
        <v>11</v>
      </c>
      <c r="G313" s="8">
        <f t="shared" si="14"/>
        <v>11</v>
      </c>
      <c r="H313" s="8"/>
      <c r="I313" s="8">
        <f t="shared" si="13"/>
        <v>11</v>
      </c>
      <c r="J313" s="8"/>
      <c r="K313" s="8">
        <v>11</v>
      </c>
    </row>
    <row r="314" s="1" customFormat="1" ht="20" customHeight="1" spans="1:11">
      <c r="A314" s="8">
        <v>312</v>
      </c>
      <c r="B314" s="37" t="s">
        <v>2037</v>
      </c>
      <c r="C314" s="38" t="s">
        <v>2082</v>
      </c>
      <c r="D314" s="8">
        <v>19.4</v>
      </c>
      <c r="E314" s="8"/>
      <c r="F314" s="8">
        <v>19.4</v>
      </c>
      <c r="G314" s="8">
        <f t="shared" si="14"/>
        <v>19.4</v>
      </c>
      <c r="H314" s="8"/>
      <c r="I314" s="8">
        <f t="shared" si="13"/>
        <v>19.4</v>
      </c>
      <c r="J314" s="8"/>
      <c r="K314" s="8">
        <v>19.4</v>
      </c>
    </row>
    <row r="315" s="1" customFormat="1" ht="20" customHeight="1" spans="1:11">
      <c r="A315" s="8">
        <v>313</v>
      </c>
      <c r="B315" s="37" t="s">
        <v>2037</v>
      </c>
      <c r="C315" s="38" t="s">
        <v>2083</v>
      </c>
      <c r="D315" s="8">
        <v>17.9</v>
      </c>
      <c r="E315" s="8"/>
      <c r="F315" s="8">
        <v>17.9</v>
      </c>
      <c r="G315" s="8">
        <f t="shared" si="14"/>
        <v>17.9</v>
      </c>
      <c r="H315" s="8"/>
      <c r="I315" s="8">
        <f t="shared" si="13"/>
        <v>17.9</v>
      </c>
      <c r="J315" s="8"/>
      <c r="K315" s="8">
        <v>17.9</v>
      </c>
    </row>
    <row r="316" s="1" customFormat="1" ht="20" customHeight="1" spans="1:11">
      <c r="A316" s="8">
        <v>314</v>
      </c>
      <c r="B316" s="37" t="s">
        <v>2037</v>
      </c>
      <c r="C316" s="38" t="s">
        <v>2084</v>
      </c>
      <c r="D316" s="8">
        <v>16.6</v>
      </c>
      <c r="E316" s="8"/>
      <c r="F316" s="8">
        <v>16.6</v>
      </c>
      <c r="G316" s="8">
        <f t="shared" si="14"/>
        <v>16.6</v>
      </c>
      <c r="H316" s="8"/>
      <c r="I316" s="8">
        <f t="shared" si="13"/>
        <v>16.6</v>
      </c>
      <c r="J316" s="8"/>
      <c r="K316" s="8">
        <v>16.6</v>
      </c>
    </row>
    <row r="317" s="1" customFormat="1" ht="20" customHeight="1" spans="1:11">
      <c r="A317" s="8">
        <v>315</v>
      </c>
      <c r="B317" s="37" t="s">
        <v>2037</v>
      </c>
      <c r="C317" s="38" t="s">
        <v>2085</v>
      </c>
      <c r="D317" s="8">
        <v>12.3</v>
      </c>
      <c r="E317" s="8"/>
      <c r="F317" s="8">
        <v>12.3</v>
      </c>
      <c r="G317" s="8">
        <f t="shared" si="14"/>
        <v>12.3</v>
      </c>
      <c r="H317" s="8"/>
      <c r="I317" s="8">
        <f t="shared" si="13"/>
        <v>12.3</v>
      </c>
      <c r="J317" s="8"/>
      <c r="K317" s="8">
        <v>12.3</v>
      </c>
    </row>
    <row r="318" s="1" customFormat="1" ht="20" customHeight="1" spans="1:11">
      <c r="A318" s="8">
        <v>316</v>
      </c>
      <c r="B318" s="37" t="s">
        <v>2037</v>
      </c>
      <c r="C318" s="38" t="s">
        <v>2086</v>
      </c>
      <c r="D318" s="8">
        <v>12.5</v>
      </c>
      <c r="E318" s="8"/>
      <c r="F318" s="8">
        <v>12.5</v>
      </c>
      <c r="G318" s="8">
        <f t="shared" si="14"/>
        <v>12.5</v>
      </c>
      <c r="H318" s="8"/>
      <c r="I318" s="8">
        <f t="shared" si="13"/>
        <v>12.5</v>
      </c>
      <c r="J318" s="8"/>
      <c r="K318" s="8">
        <v>12.5</v>
      </c>
    </row>
    <row r="319" s="1" customFormat="1" ht="20" customHeight="1" spans="1:11">
      <c r="A319" s="8">
        <v>317</v>
      </c>
      <c r="B319" s="37" t="s">
        <v>2037</v>
      </c>
      <c r="C319" s="38" t="s">
        <v>2087</v>
      </c>
      <c r="D319" s="8">
        <v>15.8</v>
      </c>
      <c r="E319" s="8"/>
      <c r="F319" s="8">
        <v>15.8</v>
      </c>
      <c r="G319" s="8">
        <f t="shared" si="14"/>
        <v>15.8</v>
      </c>
      <c r="H319" s="8"/>
      <c r="I319" s="8">
        <f t="shared" si="13"/>
        <v>15.8</v>
      </c>
      <c r="J319" s="8"/>
      <c r="K319" s="8">
        <v>15.8</v>
      </c>
    </row>
    <row r="320" s="1" customFormat="1" ht="20" customHeight="1" spans="1:11">
      <c r="A320" s="8">
        <v>318</v>
      </c>
      <c r="B320" s="37" t="s">
        <v>2037</v>
      </c>
      <c r="C320" s="38" t="s">
        <v>2088</v>
      </c>
      <c r="D320" s="8">
        <v>12.8</v>
      </c>
      <c r="E320" s="8"/>
      <c r="F320" s="8">
        <v>12.8</v>
      </c>
      <c r="G320" s="8">
        <f t="shared" si="14"/>
        <v>12.8</v>
      </c>
      <c r="H320" s="8"/>
      <c r="I320" s="8">
        <f t="shared" si="13"/>
        <v>12.8</v>
      </c>
      <c r="J320" s="8"/>
      <c r="K320" s="8">
        <v>12.8</v>
      </c>
    </row>
    <row r="321" s="1" customFormat="1" ht="20" customHeight="1" spans="1:11">
      <c r="A321" s="8">
        <v>319</v>
      </c>
      <c r="B321" s="37" t="s">
        <v>2037</v>
      </c>
      <c r="C321" s="38" t="s">
        <v>2089</v>
      </c>
      <c r="D321" s="8">
        <v>12</v>
      </c>
      <c r="E321" s="8"/>
      <c r="F321" s="8">
        <v>12</v>
      </c>
      <c r="G321" s="8">
        <f t="shared" si="14"/>
        <v>12</v>
      </c>
      <c r="H321" s="8"/>
      <c r="I321" s="8">
        <f t="shared" si="13"/>
        <v>12</v>
      </c>
      <c r="J321" s="8"/>
      <c r="K321" s="8">
        <v>12.51</v>
      </c>
    </row>
    <row r="322" s="1" customFormat="1" ht="20" customHeight="1" spans="1:11">
      <c r="A322" s="8">
        <v>320</v>
      </c>
      <c r="B322" s="37" t="s">
        <v>2037</v>
      </c>
      <c r="C322" s="38" t="s">
        <v>2090</v>
      </c>
      <c r="D322" s="8">
        <v>6</v>
      </c>
      <c r="E322" s="8"/>
      <c r="F322" s="8">
        <v>6</v>
      </c>
      <c r="G322" s="8">
        <f t="shared" ref="G322:G357" si="15">F322</f>
        <v>6</v>
      </c>
      <c r="H322" s="8"/>
      <c r="I322" s="8">
        <f t="shared" si="13"/>
        <v>6</v>
      </c>
      <c r="J322" s="8"/>
      <c r="K322" s="8">
        <v>6</v>
      </c>
    </row>
    <row r="323" s="1" customFormat="1" ht="20" customHeight="1" spans="1:11">
      <c r="A323" s="8">
        <v>321</v>
      </c>
      <c r="B323" s="37" t="s">
        <v>2037</v>
      </c>
      <c r="C323" s="38" t="s">
        <v>2091</v>
      </c>
      <c r="D323" s="8">
        <v>2</v>
      </c>
      <c r="E323" s="8"/>
      <c r="F323" s="8">
        <v>2</v>
      </c>
      <c r="G323" s="8">
        <f t="shared" si="15"/>
        <v>2</v>
      </c>
      <c r="H323" s="8"/>
      <c r="I323" s="8">
        <f t="shared" si="13"/>
        <v>2</v>
      </c>
      <c r="J323" s="8"/>
      <c r="K323" s="8">
        <v>2</v>
      </c>
    </row>
    <row r="324" s="1" customFormat="1" ht="20" customHeight="1" spans="1:11">
      <c r="A324" s="8">
        <v>322</v>
      </c>
      <c r="B324" s="37" t="s">
        <v>2037</v>
      </c>
      <c r="C324" s="38" t="s">
        <v>2092</v>
      </c>
      <c r="D324" s="8">
        <v>6</v>
      </c>
      <c r="E324" s="8"/>
      <c r="F324" s="8">
        <v>6</v>
      </c>
      <c r="G324" s="8">
        <f t="shared" si="15"/>
        <v>6</v>
      </c>
      <c r="H324" s="8"/>
      <c r="I324" s="8">
        <f t="shared" ref="I324:I387" si="16">F324-J324</f>
        <v>6</v>
      </c>
      <c r="J324" s="8"/>
      <c r="K324" s="8">
        <v>12.02</v>
      </c>
    </row>
    <row r="325" s="1" customFormat="1" ht="20" customHeight="1" spans="1:11">
      <c r="A325" s="8">
        <v>323</v>
      </c>
      <c r="B325" s="37" t="s">
        <v>2037</v>
      </c>
      <c r="C325" s="38" t="s">
        <v>2093</v>
      </c>
      <c r="D325" s="8">
        <v>5</v>
      </c>
      <c r="E325" s="8"/>
      <c r="F325" s="8">
        <v>5</v>
      </c>
      <c r="G325" s="8">
        <f t="shared" si="15"/>
        <v>5</v>
      </c>
      <c r="H325" s="8"/>
      <c r="I325" s="8">
        <f t="shared" si="16"/>
        <v>5</v>
      </c>
      <c r="J325" s="8"/>
      <c r="K325" s="8">
        <v>5</v>
      </c>
    </row>
    <row r="326" s="1" customFormat="1" ht="20" customHeight="1" spans="1:11">
      <c r="A326" s="8">
        <v>324</v>
      </c>
      <c r="B326" s="37" t="s">
        <v>2037</v>
      </c>
      <c r="C326" s="38" t="s">
        <v>2094</v>
      </c>
      <c r="D326" s="8">
        <v>5</v>
      </c>
      <c r="E326" s="8"/>
      <c r="F326" s="8">
        <v>5</v>
      </c>
      <c r="G326" s="8">
        <f t="shared" si="15"/>
        <v>5</v>
      </c>
      <c r="H326" s="8"/>
      <c r="I326" s="8">
        <f t="shared" si="16"/>
        <v>5</v>
      </c>
      <c r="J326" s="8"/>
      <c r="K326" s="8">
        <v>5</v>
      </c>
    </row>
    <row r="327" s="1" customFormat="1" ht="20" customHeight="1" spans="1:11">
      <c r="A327" s="8">
        <v>325</v>
      </c>
      <c r="B327" s="37" t="s">
        <v>2037</v>
      </c>
      <c r="C327" s="38" t="s">
        <v>2095</v>
      </c>
      <c r="D327" s="8">
        <v>5</v>
      </c>
      <c r="E327" s="8"/>
      <c r="F327" s="8">
        <v>5</v>
      </c>
      <c r="G327" s="8">
        <f t="shared" si="15"/>
        <v>5</v>
      </c>
      <c r="H327" s="8"/>
      <c r="I327" s="8">
        <f t="shared" si="16"/>
        <v>5</v>
      </c>
      <c r="J327" s="8"/>
      <c r="K327" s="8">
        <v>5</v>
      </c>
    </row>
    <row r="328" s="1" customFormat="1" ht="20" customHeight="1" spans="1:11">
      <c r="A328" s="8">
        <v>326</v>
      </c>
      <c r="B328" s="37" t="s">
        <v>2096</v>
      </c>
      <c r="C328" s="38" t="s">
        <v>2097</v>
      </c>
      <c r="D328" s="8">
        <v>182</v>
      </c>
      <c r="E328" s="8"/>
      <c r="F328" s="8">
        <v>182</v>
      </c>
      <c r="G328" s="8">
        <f t="shared" si="15"/>
        <v>182</v>
      </c>
      <c r="H328" s="8"/>
      <c r="I328" s="8">
        <f t="shared" si="16"/>
        <v>182</v>
      </c>
      <c r="J328" s="8"/>
      <c r="K328" s="8">
        <v>200.92</v>
      </c>
    </row>
    <row r="329" s="1" customFormat="1" ht="20" customHeight="1" spans="1:11">
      <c r="A329" s="8">
        <v>327</v>
      </c>
      <c r="B329" s="37" t="s">
        <v>2096</v>
      </c>
      <c r="C329" s="38" t="s">
        <v>2098</v>
      </c>
      <c r="D329" s="8">
        <v>319</v>
      </c>
      <c r="E329" s="8"/>
      <c r="F329" s="8">
        <v>319</v>
      </c>
      <c r="G329" s="8">
        <f t="shared" si="15"/>
        <v>319</v>
      </c>
      <c r="H329" s="8">
        <v>319</v>
      </c>
      <c r="I329" s="8">
        <f t="shared" si="16"/>
        <v>319</v>
      </c>
      <c r="J329" s="8"/>
      <c r="K329" s="8">
        <v>361</v>
      </c>
    </row>
    <row r="330" s="1" customFormat="1" ht="20" customHeight="1" spans="1:11">
      <c r="A330" s="8">
        <v>328</v>
      </c>
      <c r="B330" s="37" t="s">
        <v>2096</v>
      </c>
      <c r="C330" s="38" t="s">
        <v>2099</v>
      </c>
      <c r="D330" s="8">
        <v>290</v>
      </c>
      <c r="E330" s="8"/>
      <c r="F330" s="8">
        <v>290</v>
      </c>
      <c r="G330" s="8">
        <f t="shared" si="15"/>
        <v>290</v>
      </c>
      <c r="H330" s="8">
        <v>290</v>
      </c>
      <c r="I330" s="8">
        <f t="shared" si="16"/>
        <v>290</v>
      </c>
      <c r="J330" s="8"/>
      <c r="K330" s="8">
        <v>396.3</v>
      </c>
    </row>
    <row r="331" s="1" customFormat="1" ht="20" customHeight="1" spans="1:11">
      <c r="A331" s="8">
        <v>329</v>
      </c>
      <c r="B331" s="37" t="s">
        <v>2096</v>
      </c>
      <c r="C331" s="38" t="s">
        <v>2100</v>
      </c>
      <c r="D331" s="8">
        <v>258</v>
      </c>
      <c r="E331" s="8"/>
      <c r="F331" s="8">
        <v>258</v>
      </c>
      <c r="G331" s="8">
        <f t="shared" si="15"/>
        <v>258</v>
      </c>
      <c r="H331" s="8">
        <v>258</v>
      </c>
      <c r="I331" s="8">
        <f t="shared" si="16"/>
        <v>258</v>
      </c>
      <c r="J331" s="8"/>
      <c r="K331" s="8">
        <v>262.57</v>
      </c>
    </row>
    <row r="332" s="1" customFormat="1" ht="20" customHeight="1" spans="1:11">
      <c r="A332" s="8">
        <v>330</v>
      </c>
      <c r="B332" s="37" t="s">
        <v>2096</v>
      </c>
      <c r="C332" s="38" t="s">
        <v>2101</v>
      </c>
      <c r="D332" s="8">
        <v>200</v>
      </c>
      <c r="E332" s="8"/>
      <c r="F332" s="8">
        <v>200</v>
      </c>
      <c r="G332" s="8">
        <f t="shared" si="15"/>
        <v>200</v>
      </c>
      <c r="H332" s="8">
        <v>200</v>
      </c>
      <c r="I332" s="8">
        <f t="shared" si="16"/>
        <v>200</v>
      </c>
      <c r="J332" s="8"/>
      <c r="K332" s="8">
        <v>470.92</v>
      </c>
    </row>
    <row r="333" s="1" customFormat="1" ht="20" customHeight="1" spans="1:11">
      <c r="A333" s="8">
        <v>331</v>
      </c>
      <c r="B333" s="37" t="s">
        <v>2096</v>
      </c>
      <c r="C333" s="38" t="s">
        <v>1820</v>
      </c>
      <c r="D333" s="8">
        <v>305</v>
      </c>
      <c r="E333" s="8"/>
      <c r="F333" s="8">
        <v>305</v>
      </c>
      <c r="G333" s="8">
        <f t="shared" si="15"/>
        <v>305</v>
      </c>
      <c r="H333" s="8"/>
      <c r="I333" s="8">
        <f t="shared" si="16"/>
        <v>305</v>
      </c>
      <c r="J333" s="8"/>
      <c r="K333" s="8">
        <v>307.3</v>
      </c>
    </row>
    <row r="334" s="1" customFormat="1" ht="20" customHeight="1" spans="1:11">
      <c r="A334" s="8">
        <v>332</v>
      </c>
      <c r="B334" s="37" t="s">
        <v>2096</v>
      </c>
      <c r="C334" s="38" t="s">
        <v>2102</v>
      </c>
      <c r="D334" s="8">
        <v>525</v>
      </c>
      <c r="E334" s="8"/>
      <c r="F334" s="8">
        <v>233</v>
      </c>
      <c r="G334" s="8">
        <f t="shared" si="15"/>
        <v>233</v>
      </c>
      <c r="H334" s="8">
        <v>233</v>
      </c>
      <c r="I334" s="8">
        <f t="shared" si="16"/>
        <v>233</v>
      </c>
      <c r="J334" s="8"/>
      <c r="K334" s="8">
        <v>285.3</v>
      </c>
    </row>
    <row r="335" s="1" customFormat="1" ht="20" customHeight="1" spans="1:11">
      <c r="A335" s="8">
        <v>333</v>
      </c>
      <c r="B335" s="37" t="s">
        <v>2096</v>
      </c>
      <c r="C335" s="38" t="s">
        <v>2103</v>
      </c>
      <c r="D335" s="8">
        <v>680</v>
      </c>
      <c r="E335" s="8"/>
      <c r="F335" s="8">
        <v>680</v>
      </c>
      <c r="G335" s="8">
        <f t="shared" si="15"/>
        <v>680</v>
      </c>
      <c r="H335" s="8">
        <v>680</v>
      </c>
      <c r="I335" s="8">
        <f t="shared" si="16"/>
        <v>680</v>
      </c>
      <c r="J335" s="8"/>
      <c r="K335" s="8">
        <v>697.32</v>
      </c>
    </row>
    <row r="336" s="1" customFormat="1" ht="20" customHeight="1" spans="1:11">
      <c r="A336" s="8">
        <v>334</v>
      </c>
      <c r="B336" s="37" t="s">
        <v>2096</v>
      </c>
      <c r="C336" s="38" t="s">
        <v>2104</v>
      </c>
      <c r="D336" s="8">
        <v>430</v>
      </c>
      <c r="E336" s="8"/>
      <c r="F336" s="8">
        <v>430</v>
      </c>
      <c r="G336" s="8">
        <f t="shared" si="15"/>
        <v>430</v>
      </c>
      <c r="H336" s="8"/>
      <c r="I336" s="8">
        <f t="shared" si="16"/>
        <v>430</v>
      </c>
      <c r="J336" s="8"/>
      <c r="K336" s="8">
        <v>520.45</v>
      </c>
    </row>
    <row r="337" s="1" customFormat="1" ht="20" customHeight="1" spans="1:11">
      <c r="A337" s="8">
        <v>335</v>
      </c>
      <c r="B337" s="37" t="s">
        <v>2096</v>
      </c>
      <c r="C337" s="38" t="s">
        <v>2105</v>
      </c>
      <c r="D337" s="8">
        <v>300</v>
      </c>
      <c r="E337" s="8"/>
      <c r="F337" s="8">
        <v>300</v>
      </c>
      <c r="G337" s="8">
        <f t="shared" si="15"/>
        <v>300</v>
      </c>
      <c r="H337" s="8">
        <v>300</v>
      </c>
      <c r="I337" s="8">
        <f t="shared" si="16"/>
        <v>300</v>
      </c>
      <c r="J337" s="8"/>
      <c r="K337" s="8">
        <v>307.07</v>
      </c>
    </row>
    <row r="338" s="1" customFormat="1" ht="20" customHeight="1" spans="1:11">
      <c r="A338" s="8">
        <v>336</v>
      </c>
      <c r="B338" s="37" t="s">
        <v>2096</v>
      </c>
      <c r="C338" s="38" t="s">
        <v>2106</v>
      </c>
      <c r="D338" s="8">
        <v>330</v>
      </c>
      <c r="E338" s="8"/>
      <c r="F338" s="8">
        <v>330</v>
      </c>
      <c r="G338" s="8">
        <f t="shared" si="15"/>
        <v>330</v>
      </c>
      <c r="H338" s="8">
        <v>330</v>
      </c>
      <c r="I338" s="8">
        <f t="shared" si="16"/>
        <v>330</v>
      </c>
      <c r="J338" s="8"/>
      <c r="K338" s="8">
        <v>354.45</v>
      </c>
    </row>
    <row r="339" s="1" customFormat="1" ht="20" customHeight="1" spans="1:11">
      <c r="A339" s="8">
        <v>337</v>
      </c>
      <c r="B339" s="37" t="s">
        <v>2096</v>
      </c>
      <c r="C339" s="38" t="s">
        <v>2107</v>
      </c>
      <c r="D339" s="8">
        <v>270</v>
      </c>
      <c r="E339" s="8"/>
      <c r="F339" s="8">
        <v>270</v>
      </c>
      <c r="G339" s="8">
        <f t="shared" si="15"/>
        <v>270</v>
      </c>
      <c r="H339" s="8">
        <v>270</v>
      </c>
      <c r="I339" s="8">
        <f t="shared" si="16"/>
        <v>270</v>
      </c>
      <c r="J339" s="8"/>
      <c r="K339" s="8">
        <v>521.84</v>
      </c>
    </row>
    <row r="340" s="1" customFormat="1" ht="20" customHeight="1" spans="1:11">
      <c r="A340" s="8">
        <v>338</v>
      </c>
      <c r="B340" s="37" t="s">
        <v>2096</v>
      </c>
      <c r="C340" s="38" t="s">
        <v>2108</v>
      </c>
      <c r="D340" s="8">
        <v>214</v>
      </c>
      <c r="E340" s="8"/>
      <c r="F340" s="8">
        <v>214</v>
      </c>
      <c r="G340" s="8">
        <f t="shared" si="15"/>
        <v>214</v>
      </c>
      <c r="H340" s="8">
        <v>214</v>
      </c>
      <c r="I340" s="8">
        <f t="shared" si="16"/>
        <v>214</v>
      </c>
      <c r="J340" s="8"/>
      <c r="K340" s="8">
        <v>216.36</v>
      </c>
    </row>
    <row r="341" s="1" customFormat="1" ht="20" customHeight="1" spans="1:11">
      <c r="A341" s="8">
        <v>339</v>
      </c>
      <c r="B341" s="37" t="s">
        <v>2096</v>
      </c>
      <c r="C341" s="38" t="s">
        <v>2109</v>
      </c>
      <c r="D341" s="8">
        <v>152</v>
      </c>
      <c r="E341" s="8"/>
      <c r="F341" s="8">
        <v>152</v>
      </c>
      <c r="G341" s="8">
        <f t="shared" si="15"/>
        <v>152</v>
      </c>
      <c r="H341" s="8"/>
      <c r="I341" s="8">
        <f t="shared" si="16"/>
        <v>152</v>
      </c>
      <c r="J341" s="8"/>
      <c r="K341" s="8">
        <v>204.6</v>
      </c>
    </row>
    <row r="342" s="1" customFormat="1" ht="20" customHeight="1" spans="1:11">
      <c r="A342" s="8">
        <v>340</v>
      </c>
      <c r="B342" s="37" t="s">
        <v>2096</v>
      </c>
      <c r="C342" s="38" t="s">
        <v>2110</v>
      </c>
      <c r="D342" s="8">
        <v>150</v>
      </c>
      <c r="E342" s="8"/>
      <c r="F342" s="8">
        <v>150</v>
      </c>
      <c r="G342" s="8">
        <f t="shared" si="15"/>
        <v>150</v>
      </c>
      <c r="H342" s="8"/>
      <c r="I342" s="8">
        <f t="shared" si="16"/>
        <v>150</v>
      </c>
      <c r="J342" s="8"/>
      <c r="K342" s="8">
        <v>267.25</v>
      </c>
    </row>
    <row r="343" s="1" customFormat="1" ht="20" customHeight="1" spans="1:11">
      <c r="A343" s="8">
        <v>341</v>
      </c>
      <c r="B343" s="37" t="s">
        <v>2096</v>
      </c>
      <c r="C343" s="38" t="s">
        <v>2111</v>
      </c>
      <c r="D343" s="8">
        <v>696</v>
      </c>
      <c r="E343" s="8"/>
      <c r="F343" s="8">
        <v>696</v>
      </c>
      <c r="G343" s="8">
        <f t="shared" si="15"/>
        <v>696</v>
      </c>
      <c r="H343" s="8"/>
      <c r="I343" s="8">
        <f t="shared" si="16"/>
        <v>696</v>
      </c>
      <c r="J343" s="8"/>
      <c r="K343" s="8">
        <v>821.38</v>
      </c>
    </row>
    <row r="344" s="1" customFormat="1" ht="20" customHeight="1" spans="1:11">
      <c r="A344" s="8">
        <v>342</v>
      </c>
      <c r="B344" s="37" t="s">
        <v>2096</v>
      </c>
      <c r="C344" s="38" t="s">
        <v>2112</v>
      </c>
      <c r="D344" s="8">
        <v>128</v>
      </c>
      <c r="E344" s="8"/>
      <c r="F344" s="8">
        <v>128</v>
      </c>
      <c r="G344" s="8">
        <f t="shared" si="15"/>
        <v>128</v>
      </c>
      <c r="H344" s="8"/>
      <c r="I344" s="8">
        <f t="shared" si="16"/>
        <v>128</v>
      </c>
      <c r="J344" s="8"/>
      <c r="K344" s="8">
        <v>180</v>
      </c>
    </row>
    <row r="345" s="1" customFormat="1" ht="20" customHeight="1" spans="1:11">
      <c r="A345" s="8">
        <v>343</v>
      </c>
      <c r="B345" s="37" t="s">
        <v>2096</v>
      </c>
      <c r="C345" s="38" t="s">
        <v>2113</v>
      </c>
      <c r="D345" s="8">
        <v>390</v>
      </c>
      <c r="E345" s="8"/>
      <c r="F345" s="8">
        <v>390</v>
      </c>
      <c r="G345" s="8">
        <f t="shared" si="15"/>
        <v>390</v>
      </c>
      <c r="H345" s="8"/>
      <c r="I345" s="8">
        <f t="shared" si="16"/>
        <v>390</v>
      </c>
      <c r="J345" s="8"/>
      <c r="K345" s="8">
        <v>475.8</v>
      </c>
    </row>
    <row r="346" s="1" customFormat="1" ht="20" customHeight="1" spans="1:11">
      <c r="A346" s="8">
        <v>344</v>
      </c>
      <c r="B346" s="37" t="s">
        <v>2096</v>
      </c>
      <c r="C346" s="38" t="s">
        <v>2114</v>
      </c>
      <c r="D346" s="8">
        <v>280</v>
      </c>
      <c r="E346" s="8"/>
      <c r="F346" s="8">
        <v>280</v>
      </c>
      <c r="G346" s="8">
        <f t="shared" si="15"/>
        <v>280</v>
      </c>
      <c r="H346" s="8"/>
      <c r="I346" s="8">
        <f t="shared" si="16"/>
        <v>280</v>
      </c>
      <c r="J346" s="8"/>
      <c r="K346" s="8">
        <v>344.72</v>
      </c>
    </row>
    <row r="347" s="1" customFormat="1" ht="20" customHeight="1" spans="1:11">
      <c r="A347" s="8">
        <v>345</v>
      </c>
      <c r="B347" s="37" t="s">
        <v>2096</v>
      </c>
      <c r="C347" s="38" t="s">
        <v>2115</v>
      </c>
      <c r="D347" s="8">
        <v>435</v>
      </c>
      <c r="E347" s="8"/>
      <c r="F347" s="8">
        <v>435</v>
      </c>
      <c r="G347" s="8">
        <f t="shared" si="15"/>
        <v>435</v>
      </c>
      <c r="H347" s="8"/>
      <c r="I347" s="8">
        <f t="shared" si="16"/>
        <v>435</v>
      </c>
      <c r="J347" s="8"/>
      <c r="K347" s="8">
        <v>446.46</v>
      </c>
    </row>
    <row r="348" s="1" customFormat="1" ht="20" customHeight="1" spans="1:11">
      <c r="A348" s="8">
        <v>346</v>
      </c>
      <c r="B348" s="37" t="s">
        <v>2096</v>
      </c>
      <c r="C348" s="38" t="s">
        <v>2116</v>
      </c>
      <c r="D348" s="8">
        <v>128</v>
      </c>
      <c r="E348" s="8"/>
      <c r="F348" s="8">
        <v>128</v>
      </c>
      <c r="G348" s="8">
        <f t="shared" si="15"/>
        <v>128</v>
      </c>
      <c r="H348" s="8"/>
      <c r="I348" s="8">
        <f t="shared" si="16"/>
        <v>128</v>
      </c>
      <c r="J348" s="8"/>
      <c r="K348" s="8">
        <v>230</v>
      </c>
    </row>
    <row r="349" s="1" customFormat="1" ht="20" customHeight="1" spans="1:11">
      <c r="A349" s="8">
        <v>347</v>
      </c>
      <c r="B349" s="37" t="s">
        <v>2096</v>
      </c>
      <c r="C349" s="38" t="s">
        <v>1933</v>
      </c>
      <c r="D349" s="8">
        <v>277</v>
      </c>
      <c r="E349" s="8"/>
      <c r="F349" s="8">
        <v>277</v>
      </c>
      <c r="G349" s="8">
        <f t="shared" si="15"/>
        <v>277</v>
      </c>
      <c r="H349" s="8"/>
      <c r="I349" s="8">
        <f t="shared" si="16"/>
        <v>277</v>
      </c>
      <c r="J349" s="8"/>
      <c r="K349" s="8">
        <v>280.31</v>
      </c>
    </row>
    <row r="350" s="1" customFormat="1" ht="20" customHeight="1" spans="1:11">
      <c r="A350" s="8">
        <v>348</v>
      </c>
      <c r="B350" s="37" t="s">
        <v>2096</v>
      </c>
      <c r="C350" s="38" t="s">
        <v>2117</v>
      </c>
      <c r="D350" s="8">
        <v>337</v>
      </c>
      <c r="E350" s="8"/>
      <c r="F350" s="8">
        <v>337</v>
      </c>
      <c r="G350" s="8">
        <f t="shared" si="15"/>
        <v>337</v>
      </c>
      <c r="H350" s="8"/>
      <c r="I350" s="8">
        <f t="shared" si="16"/>
        <v>337</v>
      </c>
      <c r="J350" s="8"/>
      <c r="K350" s="8">
        <v>337.29</v>
      </c>
    </row>
    <row r="351" s="1" customFormat="1" ht="20" customHeight="1" spans="1:11">
      <c r="A351" s="8">
        <v>349</v>
      </c>
      <c r="B351" s="37" t="s">
        <v>2096</v>
      </c>
      <c r="C351" s="38" t="s">
        <v>1879</v>
      </c>
      <c r="D351" s="8">
        <v>110</v>
      </c>
      <c r="E351" s="8"/>
      <c r="F351" s="8">
        <v>110</v>
      </c>
      <c r="G351" s="8">
        <f t="shared" si="15"/>
        <v>110</v>
      </c>
      <c r="H351" s="8"/>
      <c r="I351" s="8">
        <f t="shared" si="16"/>
        <v>110</v>
      </c>
      <c r="J351" s="8"/>
      <c r="K351" s="8">
        <v>180</v>
      </c>
    </row>
    <row r="352" s="1" customFormat="1" ht="20" customHeight="1" spans="1:11">
      <c r="A352" s="8">
        <v>350</v>
      </c>
      <c r="B352" s="37" t="s">
        <v>2096</v>
      </c>
      <c r="C352" s="38" t="s">
        <v>2118</v>
      </c>
      <c r="D352" s="8">
        <v>303</v>
      </c>
      <c r="E352" s="8"/>
      <c r="F352" s="8">
        <v>303</v>
      </c>
      <c r="G352" s="8">
        <f t="shared" si="15"/>
        <v>303</v>
      </c>
      <c r="H352" s="8"/>
      <c r="I352" s="8">
        <f t="shared" si="16"/>
        <v>303</v>
      </c>
      <c r="J352" s="8"/>
      <c r="K352" s="8">
        <v>303</v>
      </c>
    </row>
    <row r="353" s="1" customFormat="1" ht="20" customHeight="1" spans="1:11">
      <c r="A353" s="8">
        <v>351</v>
      </c>
      <c r="B353" s="37" t="s">
        <v>2096</v>
      </c>
      <c r="C353" s="38" t="s">
        <v>2119</v>
      </c>
      <c r="D353" s="8">
        <v>198</v>
      </c>
      <c r="E353" s="8"/>
      <c r="F353" s="8">
        <v>198</v>
      </c>
      <c r="G353" s="8">
        <f t="shared" si="15"/>
        <v>198</v>
      </c>
      <c r="H353" s="8"/>
      <c r="I353" s="8">
        <f t="shared" si="16"/>
        <v>198</v>
      </c>
      <c r="J353" s="8"/>
      <c r="K353" s="8">
        <v>281.79</v>
      </c>
    </row>
    <row r="354" s="1" customFormat="1" ht="20" customHeight="1" spans="1:11">
      <c r="A354" s="8">
        <v>352</v>
      </c>
      <c r="B354" s="37" t="s">
        <v>2096</v>
      </c>
      <c r="C354" s="38" t="s">
        <v>2120</v>
      </c>
      <c r="D354" s="8">
        <v>144</v>
      </c>
      <c r="E354" s="8"/>
      <c r="F354" s="8">
        <v>144</v>
      </c>
      <c r="G354" s="8">
        <f t="shared" si="15"/>
        <v>144</v>
      </c>
      <c r="H354" s="8"/>
      <c r="I354" s="8">
        <f t="shared" si="16"/>
        <v>144</v>
      </c>
      <c r="J354" s="8"/>
      <c r="K354" s="8">
        <v>145</v>
      </c>
    </row>
    <row r="355" s="1" customFormat="1" ht="20" customHeight="1" spans="1:11">
      <c r="A355" s="8">
        <v>353</v>
      </c>
      <c r="B355" s="37" t="s">
        <v>2096</v>
      </c>
      <c r="C355" s="38" t="s">
        <v>2121</v>
      </c>
      <c r="D355" s="8">
        <v>203</v>
      </c>
      <c r="E355" s="8"/>
      <c r="F355" s="8">
        <v>203</v>
      </c>
      <c r="G355" s="8">
        <f t="shared" si="15"/>
        <v>203</v>
      </c>
      <c r="H355" s="8"/>
      <c r="I355" s="8">
        <f t="shared" si="16"/>
        <v>203</v>
      </c>
      <c r="J355" s="8"/>
      <c r="K355" s="8">
        <v>209.4</v>
      </c>
    </row>
    <row r="356" s="1" customFormat="1" ht="20" customHeight="1" spans="1:11">
      <c r="A356" s="8">
        <v>354</v>
      </c>
      <c r="B356" s="37" t="s">
        <v>2096</v>
      </c>
      <c r="C356" s="38" t="s">
        <v>2122</v>
      </c>
      <c r="D356" s="8">
        <v>298</v>
      </c>
      <c r="E356" s="8"/>
      <c r="F356" s="8">
        <v>298</v>
      </c>
      <c r="G356" s="8">
        <f t="shared" si="15"/>
        <v>298</v>
      </c>
      <c r="H356" s="8"/>
      <c r="I356" s="8">
        <f t="shared" si="16"/>
        <v>298</v>
      </c>
      <c r="J356" s="8"/>
      <c r="K356" s="8">
        <v>298.09</v>
      </c>
    </row>
    <row r="357" s="1" customFormat="1" ht="20" customHeight="1" spans="1:11">
      <c r="A357" s="8">
        <v>355</v>
      </c>
      <c r="B357" s="37" t="s">
        <v>2096</v>
      </c>
      <c r="C357" s="38" t="s">
        <v>2123</v>
      </c>
      <c r="D357" s="8">
        <v>400</v>
      </c>
      <c r="E357" s="8"/>
      <c r="F357" s="8">
        <v>400</v>
      </c>
      <c r="G357" s="8">
        <f t="shared" si="15"/>
        <v>400</v>
      </c>
      <c r="H357" s="8"/>
      <c r="I357" s="8">
        <f t="shared" si="16"/>
        <v>400</v>
      </c>
      <c r="J357" s="8"/>
      <c r="K357" s="8">
        <v>508.4</v>
      </c>
    </row>
    <row r="358" s="1" customFormat="1" ht="20" customHeight="1" spans="1:11">
      <c r="A358" s="8">
        <v>356</v>
      </c>
      <c r="B358" s="37" t="s">
        <v>2096</v>
      </c>
      <c r="C358" s="38" t="s">
        <v>2124</v>
      </c>
      <c r="D358" s="8">
        <v>450</v>
      </c>
      <c r="E358" s="8"/>
      <c r="F358" s="8">
        <v>450</v>
      </c>
      <c r="G358" s="8">
        <f t="shared" ref="G358:G385" si="17">F358</f>
        <v>450</v>
      </c>
      <c r="H358" s="8"/>
      <c r="I358" s="8">
        <f t="shared" si="16"/>
        <v>450</v>
      </c>
      <c r="J358" s="8"/>
      <c r="K358" s="8">
        <v>463.96</v>
      </c>
    </row>
    <row r="359" s="1" customFormat="1" ht="20" customHeight="1" spans="1:11">
      <c r="A359" s="8">
        <v>357</v>
      </c>
      <c r="B359" s="37" t="s">
        <v>2096</v>
      </c>
      <c r="C359" s="38" t="s">
        <v>2125</v>
      </c>
      <c r="D359" s="8">
        <v>263</v>
      </c>
      <c r="E359" s="8"/>
      <c r="F359" s="8">
        <v>263</v>
      </c>
      <c r="G359" s="8">
        <f t="shared" si="17"/>
        <v>263</v>
      </c>
      <c r="H359" s="8"/>
      <c r="I359" s="8">
        <f t="shared" si="16"/>
        <v>263</v>
      </c>
      <c r="J359" s="8"/>
      <c r="K359" s="8">
        <v>265.62</v>
      </c>
    </row>
    <row r="360" s="1" customFormat="1" ht="20" customHeight="1" spans="1:11">
      <c r="A360" s="8">
        <v>358</v>
      </c>
      <c r="B360" s="37" t="s">
        <v>2096</v>
      </c>
      <c r="C360" s="38" t="s">
        <v>2126</v>
      </c>
      <c r="D360" s="8">
        <v>140</v>
      </c>
      <c r="E360" s="8"/>
      <c r="F360" s="8">
        <v>140</v>
      </c>
      <c r="G360" s="8">
        <f t="shared" si="17"/>
        <v>140</v>
      </c>
      <c r="H360" s="8"/>
      <c r="I360" s="8">
        <f t="shared" si="16"/>
        <v>140</v>
      </c>
      <c r="J360" s="8"/>
      <c r="K360" s="8">
        <v>176.68</v>
      </c>
    </row>
    <row r="361" s="1" customFormat="1" ht="20" customHeight="1" spans="1:11">
      <c r="A361" s="8">
        <v>359</v>
      </c>
      <c r="B361" s="37" t="s">
        <v>2096</v>
      </c>
      <c r="C361" s="38" t="s">
        <v>2127</v>
      </c>
      <c r="D361" s="8">
        <v>32</v>
      </c>
      <c r="E361" s="8"/>
      <c r="F361" s="8">
        <v>32</v>
      </c>
      <c r="G361" s="8">
        <f t="shared" si="17"/>
        <v>32</v>
      </c>
      <c r="H361" s="8"/>
      <c r="I361" s="8">
        <f t="shared" si="16"/>
        <v>32</v>
      </c>
      <c r="J361" s="8"/>
      <c r="K361" s="8">
        <v>32.39</v>
      </c>
    </row>
    <row r="362" s="1" customFormat="1" ht="20" customHeight="1" spans="1:11">
      <c r="A362" s="8">
        <v>360</v>
      </c>
      <c r="B362" s="37" t="s">
        <v>2096</v>
      </c>
      <c r="C362" s="38" t="s">
        <v>2128</v>
      </c>
      <c r="D362" s="8">
        <v>57</v>
      </c>
      <c r="E362" s="8"/>
      <c r="F362" s="8">
        <v>57</v>
      </c>
      <c r="G362" s="8">
        <f t="shared" si="17"/>
        <v>57</v>
      </c>
      <c r="H362" s="8"/>
      <c r="I362" s="8">
        <f t="shared" si="16"/>
        <v>57</v>
      </c>
      <c r="J362" s="8"/>
      <c r="K362" s="8">
        <v>58</v>
      </c>
    </row>
    <row r="363" s="1" customFormat="1" ht="20" customHeight="1" spans="1:11">
      <c r="A363" s="8">
        <v>361</v>
      </c>
      <c r="B363" s="37" t="s">
        <v>2129</v>
      </c>
      <c r="C363" s="38" t="s">
        <v>2130</v>
      </c>
      <c r="D363" s="8">
        <v>360</v>
      </c>
      <c r="E363" s="8"/>
      <c r="F363" s="8">
        <v>360</v>
      </c>
      <c r="G363" s="8">
        <f t="shared" si="17"/>
        <v>360</v>
      </c>
      <c r="H363" s="8">
        <v>360</v>
      </c>
      <c r="I363" s="8">
        <f t="shared" si="16"/>
        <v>360</v>
      </c>
      <c r="J363" s="8"/>
      <c r="K363" s="8">
        <v>368.51</v>
      </c>
    </row>
    <row r="364" s="1" customFormat="1" ht="20" customHeight="1" spans="1:11">
      <c r="A364" s="8">
        <v>362</v>
      </c>
      <c r="B364" s="37" t="s">
        <v>2129</v>
      </c>
      <c r="C364" s="38" t="s">
        <v>2108</v>
      </c>
      <c r="D364" s="8">
        <v>280</v>
      </c>
      <c r="E364" s="8"/>
      <c r="F364" s="8">
        <v>280</v>
      </c>
      <c r="G364" s="8">
        <f t="shared" si="17"/>
        <v>280</v>
      </c>
      <c r="H364" s="8"/>
      <c r="I364" s="8">
        <f t="shared" si="16"/>
        <v>280</v>
      </c>
      <c r="J364" s="8"/>
      <c r="K364" s="8">
        <v>290</v>
      </c>
    </row>
    <row r="365" s="1" customFormat="1" ht="20" customHeight="1" spans="1:11">
      <c r="A365" s="8">
        <v>363</v>
      </c>
      <c r="B365" s="37" t="s">
        <v>2129</v>
      </c>
      <c r="C365" s="38" t="s">
        <v>2131</v>
      </c>
      <c r="D365" s="8">
        <v>410</v>
      </c>
      <c r="E365" s="8"/>
      <c r="F365" s="8">
        <v>396.15</v>
      </c>
      <c r="G365" s="8">
        <f t="shared" si="17"/>
        <v>396.15</v>
      </c>
      <c r="H365" s="8"/>
      <c r="I365" s="8">
        <f t="shared" si="16"/>
        <v>396.15</v>
      </c>
      <c r="J365" s="8"/>
      <c r="K365" s="8">
        <v>396.15</v>
      </c>
    </row>
    <row r="366" s="1" customFormat="1" ht="20" customHeight="1" spans="1:11">
      <c r="A366" s="8">
        <v>364</v>
      </c>
      <c r="B366" s="37" t="s">
        <v>2129</v>
      </c>
      <c r="C366" s="38" t="s">
        <v>2132</v>
      </c>
      <c r="D366" s="8">
        <v>446</v>
      </c>
      <c r="E366" s="8"/>
      <c r="F366" s="8">
        <v>446</v>
      </c>
      <c r="G366" s="8">
        <f t="shared" si="17"/>
        <v>446</v>
      </c>
      <c r="H366" s="8"/>
      <c r="I366" s="8">
        <f t="shared" si="16"/>
        <v>446</v>
      </c>
      <c r="J366" s="8"/>
      <c r="K366" s="8">
        <v>446.17</v>
      </c>
    </row>
    <row r="367" s="1" customFormat="1" ht="20" customHeight="1" spans="1:11">
      <c r="A367" s="8">
        <v>365</v>
      </c>
      <c r="B367" s="37" t="s">
        <v>2129</v>
      </c>
      <c r="C367" s="38" t="s">
        <v>2133</v>
      </c>
      <c r="D367" s="8">
        <v>118.9</v>
      </c>
      <c r="E367" s="8"/>
      <c r="F367" s="8">
        <v>118.9</v>
      </c>
      <c r="G367" s="8">
        <f t="shared" si="17"/>
        <v>118.9</v>
      </c>
      <c r="H367" s="8"/>
      <c r="I367" s="8">
        <f t="shared" si="16"/>
        <v>118.9</v>
      </c>
      <c r="J367" s="8"/>
      <c r="K367" s="8">
        <v>119.304</v>
      </c>
    </row>
    <row r="368" s="1" customFormat="1" ht="20" customHeight="1" spans="1:11">
      <c r="A368" s="8">
        <v>366</v>
      </c>
      <c r="B368" s="37" t="s">
        <v>2129</v>
      </c>
      <c r="C368" s="38" t="s">
        <v>2134</v>
      </c>
      <c r="D368" s="8">
        <v>78</v>
      </c>
      <c r="E368" s="8"/>
      <c r="F368" s="8">
        <v>78</v>
      </c>
      <c r="G368" s="8">
        <f t="shared" si="17"/>
        <v>78</v>
      </c>
      <c r="H368" s="8"/>
      <c r="I368" s="8">
        <f t="shared" si="16"/>
        <v>78</v>
      </c>
      <c r="J368" s="8"/>
      <c r="K368" s="8">
        <v>178</v>
      </c>
    </row>
    <row r="369" s="1" customFormat="1" ht="20" customHeight="1" spans="1:11">
      <c r="A369" s="8">
        <v>367</v>
      </c>
      <c r="B369" s="37" t="s">
        <v>2129</v>
      </c>
      <c r="C369" s="38" t="s">
        <v>1944</v>
      </c>
      <c r="D369" s="8">
        <v>277</v>
      </c>
      <c r="E369" s="8"/>
      <c r="F369" s="8">
        <v>107</v>
      </c>
      <c r="G369" s="8">
        <f t="shared" si="17"/>
        <v>107</v>
      </c>
      <c r="H369" s="8"/>
      <c r="I369" s="8">
        <f t="shared" si="16"/>
        <v>107</v>
      </c>
      <c r="J369" s="8"/>
      <c r="K369" s="8">
        <v>107.18</v>
      </c>
    </row>
    <row r="370" s="1" customFormat="1" ht="20" customHeight="1" spans="1:11">
      <c r="A370" s="8">
        <v>368</v>
      </c>
      <c r="B370" s="37" t="s">
        <v>2129</v>
      </c>
      <c r="C370" s="38" t="s">
        <v>2135</v>
      </c>
      <c r="D370" s="8">
        <v>364</v>
      </c>
      <c r="E370" s="8"/>
      <c r="F370" s="8">
        <v>364</v>
      </c>
      <c r="G370" s="8">
        <f t="shared" si="17"/>
        <v>364</v>
      </c>
      <c r="H370" s="8"/>
      <c r="I370" s="8">
        <f t="shared" si="16"/>
        <v>364</v>
      </c>
      <c r="J370" s="8"/>
      <c r="K370" s="8">
        <v>546.72</v>
      </c>
    </row>
    <row r="371" s="1" customFormat="1" ht="30" customHeight="1" spans="1:11">
      <c r="A371" s="8">
        <v>369</v>
      </c>
      <c r="B371" s="37" t="s">
        <v>2129</v>
      </c>
      <c r="C371" s="38" t="s">
        <v>2136</v>
      </c>
      <c r="D371" s="8">
        <v>478</v>
      </c>
      <c r="E371" s="8"/>
      <c r="F371" s="8">
        <v>298</v>
      </c>
      <c r="G371" s="8">
        <f t="shared" si="17"/>
        <v>298</v>
      </c>
      <c r="H371" s="8"/>
      <c r="I371" s="8">
        <f t="shared" si="16"/>
        <v>298</v>
      </c>
      <c r="J371" s="8"/>
      <c r="K371" s="8">
        <v>465.3</v>
      </c>
    </row>
    <row r="372" s="1" customFormat="1" ht="30" customHeight="1" spans="1:11">
      <c r="A372" s="8">
        <v>370</v>
      </c>
      <c r="B372" s="37" t="s">
        <v>2129</v>
      </c>
      <c r="C372" s="38" t="s">
        <v>1858</v>
      </c>
      <c r="D372" s="8">
        <v>180</v>
      </c>
      <c r="E372" s="8"/>
      <c r="F372" s="8">
        <v>180</v>
      </c>
      <c r="G372" s="8">
        <f t="shared" si="17"/>
        <v>180</v>
      </c>
      <c r="H372" s="8"/>
      <c r="I372" s="8">
        <f t="shared" si="16"/>
        <v>180</v>
      </c>
      <c r="J372" s="8"/>
      <c r="K372" s="8">
        <v>226</v>
      </c>
    </row>
    <row r="373" s="1" customFormat="1" ht="20" customHeight="1" spans="1:11">
      <c r="A373" s="8">
        <v>371</v>
      </c>
      <c r="B373" s="37" t="s">
        <v>2129</v>
      </c>
      <c r="C373" s="38" t="s">
        <v>2137</v>
      </c>
      <c r="D373" s="8">
        <v>150</v>
      </c>
      <c r="E373" s="8"/>
      <c r="F373" s="8">
        <v>150</v>
      </c>
      <c r="G373" s="8">
        <f t="shared" si="17"/>
        <v>150</v>
      </c>
      <c r="H373" s="8"/>
      <c r="I373" s="8">
        <f t="shared" si="16"/>
        <v>150</v>
      </c>
      <c r="J373" s="8"/>
      <c r="K373" s="8">
        <v>226</v>
      </c>
    </row>
    <row r="374" s="1" customFormat="1" ht="20" customHeight="1" spans="1:11">
      <c r="A374" s="8">
        <v>372</v>
      </c>
      <c r="B374" s="37" t="s">
        <v>2129</v>
      </c>
      <c r="C374" s="38" t="s">
        <v>1851</v>
      </c>
      <c r="D374" s="8">
        <v>437.7</v>
      </c>
      <c r="E374" s="8"/>
      <c r="F374" s="8">
        <v>437.7</v>
      </c>
      <c r="G374" s="8">
        <f t="shared" si="17"/>
        <v>437.7</v>
      </c>
      <c r="H374" s="8"/>
      <c r="I374" s="8">
        <f t="shared" si="16"/>
        <v>437.7</v>
      </c>
      <c r="J374" s="8"/>
      <c r="K374" s="8">
        <v>437.7</v>
      </c>
    </row>
    <row r="375" s="1" customFormat="1" ht="20" customHeight="1" spans="1:11">
      <c r="A375" s="8">
        <v>373</v>
      </c>
      <c r="B375" s="37" t="s">
        <v>2129</v>
      </c>
      <c r="C375" s="38" t="s">
        <v>2138</v>
      </c>
      <c r="D375" s="8">
        <v>274.82</v>
      </c>
      <c r="E375" s="8"/>
      <c r="F375" s="8">
        <v>274.82</v>
      </c>
      <c r="G375" s="8">
        <f t="shared" si="17"/>
        <v>274.82</v>
      </c>
      <c r="H375" s="8">
        <v>274.82</v>
      </c>
      <c r="I375" s="8">
        <f t="shared" si="16"/>
        <v>274.82</v>
      </c>
      <c r="J375" s="8"/>
      <c r="K375" s="8">
        <v>274.82</v>
      </c>
    </row>
    <row r="376" s="1" customFormat="1" ht="30" customHeight="1" spans="1:11">
      <c r="A376" s="8">
        <v>374</v>
      </c>
      <c r="B376" s="37" t="s">
        <v>2129</v>
      </c>
      <c r="C376" s="38" t="s">
        <v>2099</v>
      </c>
      <c r="D376" s="8">
        <v>344</v>
      </c>
      <c r="E376" s="8"/>
      <c r="F376" s="8">
        <v>344.24</v>
      </c>
      <c r="G376" s="8">
        <f t="shared" si="17"/>
        <v>344.24</v>
      </c>
      <c r="H376" s="8"/>
      <c r="I376" s="8">
        <f t="shared" si="16"/>
        <v>344</v>
      </c>
      <c r="J376" s="8">
        <v>0.24</v>
      </c>
      <c r="K376" s="8">
        <v>344.24</v>
      </c>
    </row>
    <row r="377" s="1" customFormat="1" ht="30" customHeight="1" spans="1:11">
      <c r="A377" s="8">
        <v>375</v>
      </c>
      <c r="B377" s="37" t="s">
        <v>2129</v>
      </c>
      <c r="C377" s="38" t="s">
        <v>2139</v>
      </c>
      <c r="D377" s="8">
        <v>224</v>
      </c>
      <c r="E377" s="8"/>
      <c r="F377" s="8">
        <v>224</v>
      </c>
      <c r="G377" s="8">
        <f t="shared" si="17"/>
        <v>224</v>
      </c>
      <c r="H377" s="8">
        <v>224</v>
      </c>
      <c r="I377" s="8">
        <f t="shared" si="16"/>
        <v>224</v>
      </c>
      <c r="J377" s="8"/>
      <c r="K377" s="8">
        <v>953.18</v>
      </c>
    </row>
    <row r="378" s="1" customFormat="1" ht="30" customHeight="1" spans="1:11">
      <c r="A378" s="8">
        <v>376</v>
      </c>
      <c r="B378" s="37" t="s">
        <v>2129</v>
      </c>
      <c r="C378" s="38" t="s">
        <v>2140</v>
      </c>
      <c r="D378" s="8">
        <v>807</v>
      </c>
      <c r="E378" s="8"/>
      <c r="F378" s="8">
        <v>807</v>
      </c>
      <c r="G378" s="8">
        <f t="shared" si="17"/>
        <v>807</v>
      </c>
      <c r="H378" s="8">
        <v>807</v>
      </c>
      <c r="I378" s="8">
        <f t="shared" si="16"/>
        <v>807</v>
      </c>
      <c r="J378" s="8"/>
      <c r="K378" s="8">
        <v>807.393</v>
      </c>
    </row>
    <row r="379" s="1" customFormat="1" ht="20" customHeight="1" spans="1:11">
      <c r="A379" s="8">
        <v>377</v>
      </c>
      <c r="B379" s="37" t="s">
        <v>2129</v>
      </c>
      <c r="C379" s="38" t="s">
        <v>2141</v>
      </c>
      <c r="D379" s="8">
        <v>581</v>
      </c>
      <c r="E379" s="8"/>
      <c r="F379" s="8">
        <v>581</v>
      </c>
      <c r="G379" s="8">
        <f t="shared" si="17"/>
        <v>581</v>
      </c>
      <c r="H379" s="8"/>
      <c r="I379" s="8">
        <f t="shared" si="16"/>
        <v>581</v>
      </c>
      <c r="J379" s="8"/>
      <c r="K379" s="8">
        <v>581</v>
      </c>
    </row>
    <row r="380" s="1" customFormat="1" ht="20" customHeight="1" spans="1:11">
      <c r="A380" s="8">
        <v>378</v>
      </c>
      <c r="B380" s="37" t="s">
        <v>2129</v>
      </c>
      <c r="C380" s="38" t="s">
        <v>2142</v>
      </c>
      <c r="D380" s="8">
        <v>162</v>
      </c>
      <c r="E380" s="8"/>
      <c r="F380" s="8">
        <v>162</v>
      </c>
      <c r="G380" s="8">
        <f t="shared" si="17"/>
        <v>162</v>
      </c>
      <c r="H380" s="8"/>
      <c r="I380" s="8">
        <f t="shared" si="16"/>
        <v>162</v>
      </c>
      <c r="J380" s="8"/>
      <c r="K380" s="8">
        <v>187.18</v>
      </c>
    </row>
    <row r="381" s="1" customFormat="1" ht="20" customHeight="1" spans="1:16382">
      <c r="A381" s="8">
        <v>379</v>
      </c>
      <c r="B381" s="37" t="s">
        <v>2129</v>
      </c>
      <c r="C381" s="38" t="s">
        <v>2143</v>
      </c>
      <c r="D381" s="8">
        <v>207.61</v>
      </c>
      <c r="E381" s="8"/>
      <c r="F381" s="8">
        <v>207.6</v>
      </c>
      <c r="G381" s="8">
        <f t="shared" si="17"/>
        <v>207.6</v>
      </c>
      <c r="H381" s="8"/>
      <c r="I381" s="8">
        <f t="shared" si="16"/>
        <v>207.6</v>
      </c>
      <c r="J381" s="8"/>
      <c r="K381" s="8">
        <v>211.92</v>
      </c>
      <c r="XFB381" s="8"/>
    </row>
    <row r="382" s="1" customFormat="1" ht="20" customHeight="1" spans="1:11">
      <c r="A382" s="8">
        <v>380</v>
      </c>
      <c r="B382" s="37" t="s">
        <v>2129</v>
      </c>
      <c r="C382" s="38" t="s">
        <v>2144</v>
      </c>
      <c r="D382" s="8">
        <v>396</v>
      </c>
      <c r="E382" s="8"/>
      <c r="F382" s="8">
        <v>188.4</v>
      </c>
      <c r="G382" s="8">
        <f t="shared" si="17"/>
        <v>188.4</v>
      </c>
      <c r="H382" s="8"/>
      <c r="I382" s="8">
        <f t="shared" si="16"/>
        <v>188.4</v>
      </c>
      <c r="J382" s="8"/>
      <c r="K382" s="8">
        <v>189.39</v>
      </c>
    </row>
    <row r="383" s="1" customFormat="1" ht="20" customHeight="1" spans="1:11">
      <c r="A383" s="8">
        <v>381</v>
      </c>
      <c r="B383" s="37" t="s">
        <v>2129</v>
      </c>
      <c r="C383" s="38" t="s">
        <v>2145</v>
      </c>
      <c r="D383" s="8">
        <v>410</v>
      </c>
      <c r="E383" s="8"/>
      <c r="F383" s="8">
        <v>410</v>
      </c>
      <c r="G383" s="8">
        <f t="shared" si="17"/>
        <v>410</v>
      </c>
      <c r="H383" s="8"/>
      <c r="I383" s="8">
        <f t="shared" si="16"/>
        <v>410</v>
      </c>
      <c r="J383" s="8"/>
      <c r="K383" s="8">
        <v>410</v>
      </c>
    </row>
    <row r="384" s="1" customFormat="1" ht="20" customHeight="1" spans="1:11">
      <c r="A384" s="8">
        <v>382</v>
      </c>
      <c r="B384" s="37" t="s">
        <v>2129</v>
      </c>
      <c r="C384" s="38" t="s">
        <v>2146</v>
      </c>
      <c r="D384" s="8">
        <v>152</v>
      </c>
      <c r="E384" s="8"/>
      <c r="F384" s="8">
        <v>152</v>
      </c>
      <c r="G384" s="8">
        <f t="shared" si="17"/>
        <v>152</v>
      </c>
      <c r="H384" s="8"/>
      <c r="I384" s="8">
        <f t="shared" si="16"/>
        <v>152</v>
      </c>
      <c r="J384" s="8"/>
      <c r="K384" s="8">
        <v>152</v>
      </c>
    </row>
    <row r="385" s="1" customFormat="1" ht="20" customHeight="1" spans="1:11">
      <c r="A385" s="8">
        <v>383</v>
      </c>
      <c r="B385" s="37" t="s">
        <v>2129</v>
      </c>
      <c r="C385" s="38" t="s">
        <v>2147</v>
      </c>
      <c r="D385" s="8">
        <v>135.866</v>
      </c>
      <c r="E385" s="8"/>
      <c r="F385" s="8">
        <v>135</v>
      </c>
      <c r="G385" s="8">
        <f t="shared" si="17"/>
        <v>135</v>
      </c>
      <c r="H385" s="8"/>
      <c r="I385" s="8">
        <f t="shared" si="16"/>
        <v>135</v>
      </c>
      <c r="J385" s="8"/>
      <c r="K385" s="8">
        <v>150.866</v>
      </c>
    </row>
    <row r="386" s="1" customFormat="1" ht="20" customHeight="1" spans="1:11">
      <c r="A386" s="8">
        <v>384</v>
      </c>
      <c r="B386" s="37" t="s">
        <v>2129</v>
      </c>
      <c r="C386" s="38" t="s">
        <v>2148</v>
      </c>
      <c r="D386" s="8">
        <v>200</v>
      </c>
      <c r="E386" s="8"/>
      <c r="F386" s="8">
        <v>200</v>
      </c>
      <c r="G386" s="8">
        <f t="shared" ref="G386:G417" si="18">F386</f>
        <v>200</v>
      </c>
      <c r="H386" s="8"/>
      <c r="I386" s="8">
        <f t="shared" si="16"/>
        <v>200</v>
      </c>
      <c r="J386" s="8"/>
      <c r="K386" s="8">
        <v>200</v>
      </c>
    </row>
    <row r="387" s="1" customFormat="1" ht="20" customHeight="1" spans="1:11">
      <c r="A387" s="8">
        <v>385</v>
      </c>
      <c r="B387" s="37" t="s">
        <v>2129</v>
      </c>
      <c r="C387" s="38" t="s">
        <v>2149</v>
      </c>
      <c r="D387" s="8">
        <v>38</v>
      </c>
      <c r="E387" s="8"/>
      <c r="F387" s="8">
        <v>38</v>
      </c>
      <c r="G387" s="8">
        <f t="shared" si="18"/>
        <v>38</v>
      </c>
      <c r="H387" s="8"/>
      <c r="I387" s="8">
        <f t="shared" si="16"/>
        <v>38</v>
      </c>
      <c r="J387" s="8"/>
      <c r="K387" s="8">
        <v>70.91</v>
      </c>
    </row>
    <row r="388" s="1" customFormat="1" ht="20" customHeight="1" spans="1:11">
      <c r="A388" s="8">
        <v>386</v>
      </c>
      <c r="B388" s="37" t="s">
        <v>2129</v>
      </c>
      <c r="C388" s="38" t="s">
        <v>2150</v>
      </c>
      <c r="D388" s="8">
        <v>20</v>
      </c>
      <c r="E388" s="8"/>
      <c r="F388" s="8">
        <v>20</v>
      </c>
      <c r="G388" s="8">
        <f t="shared" si="18"/>
        <v>20</v>
      </c>
      <c r="H388" s="8"/>
      <c r="I388" s="8">
        <f t="shared" ref="I388:I451" si="19">F388-J388</f>
        <v>20</v>
      </c>
      <c r="J388" s="8"/>
      <c r="K388" s="8">
        <v>66.06</v>
      </c>
    </row>
    <row r="389" s="1" customFormat="1" ht="20" customHeight="1" spans="1:11">
      <c r="A389" s="8">
        <v>387</v>
      </c>
      <c r="B389" s="37" t="s">
        <v>2129</v>
      </c>
      <c r="C389" s="38" t="s">
        <v>2151</v>
      </c>
      <c r="D389" s="8">
        <v>18</v>
      </c>
      <c r="E389" s="8"/>
      <c r="F389" s="8">
        <v>18</v>
      </c>
      <c r="G389" s="8">
        <f t="shared" si="18"/>
        <v>18</v>
      </c>
      <c r="H389" s="8"/>
      <c r="I389" s="8">
        <f t="shared" si="19"/>
        <v>18</v>
      </c>
      <c r="J389" s="8"/>
      <c r="K389" s="8">
        <v>23</v>
      </c>
    </row>
    <row r="390" s="1" customFormat="1" ht="20" customHeight="1" spans="1:11">
      <c r="A390" s="8">
        <v>388</v>
      </c>
      <c r="B390" s="37" t="s">
        <v>2129</v>
      </c>
      <c r="C390" s="38" t="s">
        <v>2152</v>
      </c>
      <c r="D390" s="8">
        <v>40</v>
      </c>
      <c r="E390" s="8"/>
      <c r="F390" s="8">
        <v>40</v>
      </c>
      <c r="G390" s="8">
        <f t="shared" si="18"/>
        <v>40</v>
      </c>
      <c r="H390" s="8"/>
      <c r="I390" s="8">
        <f t="shared" si="19"/>
        <v>40</v>
      </c>
      <c r="J390" s="8"/>
      <c r="K390" s="8">
        <v>55</v>
      </c>
    </row>
    <row r="391" s="1" customFormat="1" ht="20" customHeight="1" spans="1:11">
      <c r="A391" s="8">
        <v>389</v>
      </c>
      <c r="B391" s="25" t="s">
        <v>2153</v>
      </c>
      <c r="C391" s="39" t="s">
        <v>2154</v>
      </c>
      <c r="D391" s="8">
        <v>0.9</v>
      </c>
      <c r="E391" s="8"/>
      <c r="F391" s="8">
        <v>0.9</v>
      </c>
      <c r="G391" s="8">
        <f t="shared" si="18"/>
        <v>0.9</v>
      </c>
      <c r="H391" s="8"/>
      <c r="I391" s="8">
        <f t="shared" si="19"/>
        <v>0.9</v>
      </c>
      <c r="J391" s="8"/>
      <c r="K391" s="8">
        <v>8.19</v>
      </c>
    </row>
    <row r="392" s="1" customFormat="1" ht="20" customHeight="1" spans="1:11">
      <c r="A392" s="8">
        <v>390</v>
      </c>
      <c r="B392" s="25" t="s">
        <v>2153</v>
      </c>
      <c r="C392" s="39" t="s">
        <v>2155</v>
      </c>
      <c r="D392" s="8">
        <v>0.75</v>
      </c>
      <c r="E392" s="8"/>
      <c r="F392" s="8">
        <v>0.75</v>
      </c>
      <c r="G392" s="8">
        <f t="shared" si="18"/>
        <v>0.75</v>
      </c>
      <c r="H392" s="8"/>
      <c r="I392" s="8">
        <f t="shared" si="19"/>
        <v>0.75</v>
      </c>
      <c r="J392" s="8"/>
      <c r="K392" s="8">
        <v>7.53</v>
      </c>
    </row>
    <row r="393" s="1" customFormat="1" ht="20" customHeight="1" spans="1:11">
      <c r="A393" s="8">
        <v>391</v>
      </c>
      <c r="B393" s="25" t="s">
        <v>2153</v>
      </c>
      <c r="C393" s="39" t="s">
        <v>2156</v>
      </c>
      <c r="D393" s="8">
        <v>0.8</v>
      </c>
      <c r="E393" s="8"/>
      <c r="F393" s="8">
        <v>0.8</v>
      </c>
      <c r="G393" s="8">
        <f t="shared" si="18"/>
        <v>0.8</v>
      </c>
      <c r="H393" s="8"/>
      <c r="I393" s="8">
        <f t="shared" si="19"/>
        <v>0.8</v>
      </c>
      <c r="J393" s="8"/>
      <c r="K393" s="8">
        <v>7.4</v>
      </c>
    </row>
    <row r="394" s="1" customFormat="1" ht="20" customHeight="1" spans="1:11">
      <c r="A394" s="8">
        <v>392</v>
      </c>
      <c r="B394" s="25" t="s">
        <v>2153</v>
      </c>
      <c r="C394" s="39" t="s">
        <v>2157</v>
      </c>
      <c r="D394" s="8">
        <v>0.75</v>
      </c>
      <c r="E394" s="8"/>
      <c r="F394" s="8">
        <v>0.75</v>
      </c>
      <c r="G394" s="8">
        <f t="shared" si="18"/>
        <v>0.75</v>
      </c>
      <c r="H394" s="8"/>
      <c r="I394" s="8">
        <f t="shared" si="19"/>
        <v>0.75</v>
      </c>
      <c r="J394" s="8"/>
      <c r="K394" s="8">
        <v>6.48</v>
      </c>
    </row>
    <row r="395" s="1" customFormat="1" ht="20" customHeight="1" spans="1:11">
      <c r="A395" s="8">
        <v>393</v>
      </c>
      <c r="B395" s="25" t="s">
        <v>2153</v>
      </c>
      <c r="C395" s="39" t="s">
        <v>2158</v>
      </c>
      <c r="D395" s="8">
        <v>0.5</v>
      </c>
      <c r="E395" s="8"/>
      <c r="F395" s="8">
        <v>0.5</v>
      </c>
      <c r="G395" s="8">
        <f t="shared" si="18"/>
        <v>0.5</v>
      </c>
      <c r="H395" s="8"/>
      <c r="I395" s="8">
        <f t="shared" si="19"/>
        <v>0.5</v>
      </c>
      <c r="J395" s="8"/>
      <c r="K395" s="8">
        <v>6.11</v>
      </c>
    </row>
    <row r="396" s="1" customFormat="1" ht="20" customHeight="1" spans="1:11">
      <c r="A396" s="8">
        <v>394</v>
      </c>
      <c r="B396" s="25" t="s">
        <v>2153</v>
      </c>
      <c r="C396" s="39" t="s">
        <v>2159</v>
      </c>
      <c r="D396" s="8">
        <v>1</v>
      </c>
      <c r="E396" s="8"/>
      <c r="F396" s="8">
        <v>1</v>
      </c>
      <c r="G396" s="8">
        <f t="shared" si="18"/>
        <v>1</v>
      </c>
      <c r="H396" s="8"/>
      <c r="I396" s="8">
        <f t="shared" si="19"/>
        <v>1</v>
      </c>
      <c r="J396" s="8"/>
      <c r="K396" s="8">
        <v>6.41</v>
      </c>
    </row>
    <row r="397" s="1" customFormat="1" ht="20" customHeight="1" spans="1:11">
      <c r="A397" s="8">
        <v>395</v>
      </c>
      <c r="B397" s="25" t="s">
        <v>2153</v>
      </c>
      <c r="C397" s="39" t="s">
        <v>2160</v>
      </c>
      <c r="D397" s="8">
        <v>1</v>
      </c>
      <c r="E397" s="8"/>
      <c r="F397" s="8">
        <v>1</v>
      </c>
      <c r="G397" s="8">
        <f t="shared" si="18"/>
        <v>1</v>
      </c>
      <c r="H397" s="8"/>
      <c r="I397" s="8">
        <f t="shared" si="19"/>
        <v>1</v>
      </c>
      <c r="J397" s="8"/>
      <c r="K397" s="8">
        <v>7.33</v>
      </c>
    </row>
    <row r="398" s="1" customFormat="1" ht="20" customHeight="1" spans="1:11">
      <c r="A398" s="8">
        <v>396</v>
      </c>
      <c r="B398" s="25" t="s">
        <v>2153</v>
      </c>
      <c r="C398" s="39" t="s">
        <v>2161</v>
      </c>
      <c r="D398" s="8">
        <v>1</v>
      </c>
      <c r="E398" s="8"/>
      <c r="F398" s="8">
        <v>1</v>
      </c>
      <c r="G398" s="8">
        <f t="shared" si="18"/>
        <v>1</v>
      </c>
      <c r="H398" s="8"/>
      <c r="I398" s="8">
        <f t="shared" si="19"/>
        <v>1</v>
      </c>
      <c r="J398" s="8"/>
      <c r="K398" s="8">
        <v>8.57</v>
      </c>
    </row>
    <row r="399" s="1" customFormat="1" ht="20" customHeight="1" spans="1:11">
      <c r="A399" s="8">
        <v>397</v>
      </c>
      <c r="B399" s="25" t="s">
        <v>2153</v>
      </c>
      <c r="C399" s="39" t="s">
        <v>2162</v>
      </c>
      <c r="D399" s="8">
        <v>0.4</v>
      </c>
      <c r="E399" s="8"/>
      <c r="F399" s="8">
        <v>0.4</v>
      </c>
      <c r="G399" s="8">
        <f t="shared" si="18"/>
        <v>0.4</v>
      </c>
      <c r="H399" s="8"/>
      <c r="I399" s="8">
        <f t="shared" si="19"/>
        <v>0.4</v>
      </c>
      <c r="J399" s="8"/>
      <c r="K399" s="8">
        <v>6.55</v>
      </c>
    </row>
    <row r="400" s="1" customFormat="1" ht="20" customHeight="1" spans="1:11">
      <c r="A400" s="8">
        <v>398</v>
      </c>
      <c r="B400" s="25" t="s">
        <v>2153</v>
      </c>
      <c r="C400" s="39" t="s">
        <v>2163</v>
      </c>
      <c r="D400" s="8">
        <v>0.4</v>
      </c>
      <c r="E400" s="8"/>
      <c r="F400" s="8">
        <v>0.4</v>
      </c>
      <c r="G400" s="8">
        <f t="shared" si="18"/>
        <v>0.4</v>
      </c>
      <c r="H400" s="8"/>
      <c r="I400" s="8">
        <f t="shared" si="19"/>
        <v>0.4</v>
      </c>
      <c r="J400" s="8"/>
      <c r="K400" s="8">
        <v>8.91</v>
      </c>
    </row>
    <row r="401" s="1" customFormat="1" ht="20" customHeight="1" spans="1:11">
      <c r="A401" s="8">
        <v>399</v>
      </c>
      <c r="B401" s="25" t="s">
        <v>2153</v>
      </c>
      <c r="C401" s="39" t="s">
        <v>2164</v>
      </c>
      <c r="D401" s="8">
        <v>4</v>
      </c>
      <c r="E401" s="8"/>
      <c r="F401" s="8">
        <v>4</v>
      </c>
      <c r="G401" s="8">
        <f t="shared" si="18"/>
        <v>4</v>
      </c>
      <c r="H401" s="8"/>
      <c r="I401" s="8">
        <f t="shared" si="19"/>
        <v>4</v>
      </c>
      <c r="J401" s="8"/>
      <c r="K401" s="8">
        <v>4.81</v>
      </c>
    </row>
    <row r="402" s="1" customFormat="1" ht="20" customHeight="1" spans="1:11">
      <c r="A402" s="8">
        <v>400</v>
      </c>
      <c r="B402" s="25" t="s">
        <v>2153</v>
      </c>
      <c r="C402" s="39" t="s">
        <v>2165</v>
      </c>
      <c r="D402" s="8">
        <v>2</v>
      </c>
      <c r="E402" s="8"/>
      <c r="F402" s="8">
        <v>2</v>
      </c>
      <c r="G402" s="8">
        <f t="shared" si="18"/>
        <v>2</v>
      </c>
      <c r="H402" s="8"/>
      <c r="I402" s="8">
        <f t="shared" si="19"/>
        <v>2</v>
      </c>
      <c r="J402" s="8"/>
      <c r="K402" s="8">
        <v>6.55</v>
      </c>
    </row>
    <row r="403" s="1" customFormat="1" ht="20" customHeight="1" spans="1:11">
      <c r="A403" s="8">
        <v>401</v>
      </c>
      <c r="B403" s="25" t="s">
        <v>2153</v>
      </c>
      <c r="C403" s="39" t="s">
        <v>2166</v>
      </c>
      <c r="D403" s="8">
        <v>5</v>
      </c>
      <c r="E403" s="8"/>
      <c r="F403" s="8">
        <v>5</v>
      </c>
      <c r="G403" s="8">
        <f t="shared" si="18"/>
        <v>5</v>
      </c>
      <c r="H403" s="8"/>
      <c r="I403" s="8">
        <f t="shared" si="19"/>
        <v>5</v>
      </c>
      <c r="J403" s="8"/>
      <c r="K403" s="8">
        <v>7.49</v>
      </c>
    </row>
    <row r="404" s="1" customFormat="1" ht="20" customHeight="1" spans="1:11">
      <c r="A404" s="8">
        <v>402</v>
      </c>
      <c r="B404" s="25" t="s">
        <v>2153</v>
      </c>
      <c r="C404" s="39" t="s">
        <v>2167</v>
      </c>
      <c r="D404" s="8">
        <v>0.3</v>
      </c>
      <c r="E404" s="8"/>
      <c r="F404" s="8">
        <v>0.3</v>
      </c>
      <c r="G404" s="8">
        <f t="shared" si="18"/>
        <v>0.3</v>
      </c>
      <c r="H404" s="8"/>
      <c r="I404" s="8">
        <f t="shared" si="19"/>
        <v>0.3</v>
      </c>
      <c r="J404" s="8"/>
      <c r="K404" s="8">
        <v>8.65</v>
      </c>
    </row>
    <row r="405" s="1" customFormat="1" ht="20" customHeight="1" spans="1:11">
      <c r="A405" s="8">
        <v>403</v>
      </c>
      <c r="B405" s="25" t="s">
        <v>2153</v>
      </c>
      <c r="C405" s="39" t="s">
        <v>2168</v>
      </c>
      <c r="D405" s="8">
        <v>0.4</v>
      </c>
      <c r="E405" s="8"/>
      <c r="F405" s="8">
        <v>0.4</v>
      </c>
      <c r="G405" s="8">
        <f t="shared" si="18"/>
        <v>0.4</v>
      </c>
      <c r="H405" s="8"/>
      <c r="I405" s="8">
        <f t="shared" si="19"/>
        <v>0.4</v>
      </c>
      <c r="J405" s="8"/>
      <c r="K405" s="8">
        <v>5.01</v>
      </c>
    </row>
    <row r="406" s="1" customFormat="1" ht="20" customHeight="1" spans="1:11">
      <c r="A406" s="8">
        <v>404</v>
      </c>
      <c r="B406" s="25" t="s">
        <v>2153</v>
      </c>
      <c r="C406" s="39" t="s">
        <v>2169</v>
      </c>
      <c r="D406" s="8">
        <v>1.6</v>
      </c>
      <c r="E406" s="8"/>
      <c r="F406" s="8">
        <v>1.6</v>
      </c>
      <c r="G406" s="8">
        <f t="shared" si="18"/>
        <v>1.6</v>
      </c>
      <c r="H406" s="8"/>
      <c r="I406" s="8">
        <f t="shared" si="19"/>
        <v>1.6</v>
      </c>
      <c r="J406" s="8"/>
      <c r="K406" s="8">
        <v>3.13</v>
      </c>
    </row>
    <row r="407" s="1" customFormat="1" ht="20" customHeight="1" spans="1:11">
      <c r="A407" s="8">
        <v>405</v>
      </c>
      <c r="B407" s="25" t="s">
        <v>2153</v>
      </c>
      <c r="C407" s="39" t="s">
        <v>2170</v>
      </c>
      <c r="D407" s="8">
        <v>0.4</v>
      </c>
      <c r="E407" s="8"/>
      <c r="F407" s="8">
        <v>0.4</v>
      </c>
      <c r="G407" s="8">
        <f t="shared" si="18"/>
        <v>0.4</v>
      </c>
      <c r="H407" s="8"/>
      <c r="I407" s="8">
        <f t="shared" si="19"/>
        <v>0.4</v>
      </c>
      <c r="J407" s="8"/>
      <c r="K407" s="8">
        <v>5.62</v>
      </c>
    </row>
    <row r="408" s="1" customFormat="1" ht="20" customHeight="1" spans="1:11">
      <c r="A408" s="8">
        <v>406</v>
      </c>
      <c r="B408" s="25" t="s">
        <v>2153</v>
      </c>
      <c r="C408" s="39" t="s">
        <v>2171</v>
      </c>
      <c r="D408" s="8">
        <v>0.5</v>
      </c>
      <c r="E408" s="8"/>
      <c r="F408" s="8">
        <v>0.5</v>
      </c>
      <c r="G408" s="8">
        <f t="shared" si="18"/>
        <v>0.5</v>
      </c>
      <c r="H408" s="8"/>
      <c r="I408" s="8">
        <f t="shared" si="19"/>
        <v>0.5</v>
      </c>
      <c r="J408" s="8"/>
      <c r="K408" s="8">
        <v>6.5</v>
      </c>
    </row>
    <row r="409" s="1" customFormat="1" ht="20" customHeight="1" spans="1:11">
      <c r="A409" s="8">
        <v>407</v>
      </c>
      <c r="B409" s="25" t="s">
        <v>2153</v>
      </c>
      <c r="C409" s="39" t="s">
        <v>2172</v>
      </c>
      <c r="D409" s="8">
        <v>1</v>
      </c>
      <c r="E409" s="8"/>
      <c r="F409" s="8">
        <v>1</v>
      </c>
      <c r="G409" s="8">
        <f t="shared" si="18"/>
        <v>1</v>
      </c>
      <c r="H409" s="8"/>
      <c r="I409" s="8">
        <f t="shared" si="19"/>
        <v>1</v>
      </c>
      <c r="J409" s="8"/>
      <c r="K409" s="8">
        <v>11.24</v>
      </c>
    </row>
    <row r="410" s="1" customFormat="1" ht="20" customHeight="1" spans="1:11">
      <c r="A410" s="8">
        <v>408</v>
      </c>
      <c r="B410" s="25" t="s">
        <v>2153</v>
      </c>
      <c r="C410" s="39" t="s">
        <v>2173</v>
      </c>
      <c r="D410" s="8">
        <v>1</v>
      </c>
      <c r="E410" s="8"/>
      <c r="F410" s="8">
        <v>1</v>
      </c>
      <c r="G410" s="8">
        <f t="shared" si="18"/>
        <v>1</v>
      </c>
      <c r="H410" s="8"/>
      <c r="I410" s="8">
        <f t="shared" si="19"/>
        <v>1</v>
      </c>
      <c r="J410" s="8"/>
      <c r="K410" s="8">
        <v>4.9</v>
      </c>
    </row>
    <row r="411" s="1" customFormat="1" ht="20" customHeight="1" spans="1:11">
      <c r="A411" s="8">
        <v>409</v>
      </c>
      <c r="B411" s="25" t="s">
        <v>2153</v>
      </c>
      <c r="C411" s="39" t="s">
        <v>2174</v>
      </c>
      <c r="D411" s="8">
        <v>0.5</v>
      </c>
      <c r="E411" s="8"/>
      <c r="F411" s="8">
        <v>0.5</v>
      </c>
      <c r="G411" s="8">
        <f t="shared" si="18"/>
        <v>0.5</v>
      </c>
      <c r="H411" s="8"/>
      <c r="I411" s="8">
        <f t="shared" si="19"/>
        <v>0.5</v>
      </c>
      <c r="J411" s="8"/>
      <c r="K411" s="8">
        <v>9.27</v>
      </c>
    </row>
    <row r="412" s="1" customFormat="1" ht="20" customHeight="1" spans="1:11">
      <c r="A412" s="8">
        <v>410</v>
      </c>
      <c r="B412" s="25" t="s">
        <v>2153</v>
      </c>
      <c r="C412" s="39" t="s">
        <v>2175</v>
      </c>
      <c r="D412" s="8">
        <v>1.2</v>
      </c>
      <c r="E412" s="8"/>
      <c r="F412" s="8">
        <v>1.2</v>
      </c>
      <c r="G412" s="8">
        <f t="shared" si="18"/>
        <v>1.2</v>
      </c>
      <c r="H412" s="8"/>
      <c r="I412" s="8">
        <f t="shared" si="19"/>
        <v>1.2</v>
      </c>
      <c r="J412" s="8"/>
      <c r="K412" s="8">
        <v>10.56</v>
      </c>
    </row>
    <row r="413" s="1" customFormat="1" ht="20" customHeight="1" spans="1:11">
      <c r="A413" s="8">
        <v>411</v>
      </c>
      <c r="B413" s="25" t="s">
        <v>2153</v>
      </c>
      <c r="C413" s="39" t="s">
        <v>2176</v>
      </c>
      <c r="D413" s="8">
        <v>1.1</v>
      </c>
      <c r="E413" s="8"/>
      <c r="F413" s="8">
        <v>1.1</v>
      </c>
      <c r="G413" s="8">
        <f t="shared" si="18"/>
        <v>1.1</v>
      </c>
      <c r="H413" s="8"/>
      <c r="I413" s="8">
        <f t="shared" si="19"/>
        <v>1.1</v>
      </c>
      <c r="J413" s="8"/>
      <c r="K413" s="8">
        <v>10.3</v>
      </c>
    </row>
    <row r="414" s="1" customFormat="1" ht="20" customHeight="1" spans="1:11">
      <c r="A414" s="8">
        <v>412</v>
      </c>
      <c r="B414" s="25" t="s">
        <v>2153</v>
      </c>
      <c r="C414" s="39" t="s">
        <v>2177</v>
      </c>
      <c r="D414" s="8">
        <v>0.5</v>
      </c>
      <c r="E414" s="8"/>
      <c r="F414" s="8">
        <v>0.5</v>
      </c>
      <c r="G414" s="8">
        <f t="shared" si="18"/>
        <v>0.5</v>
      </c>
      <c r="H414" s="8"/>
      <c r="I414" s="8">
        <f t="shared" si="19"/>
        <v>0.5</v>
      </c>
      <c r="J414" s="8"/>
      <c r="K414" s="8">
        <v>10.43</v>
      </c>
    </row>
    <row r="415" s="1" customFormat="1" ht="20" customHeight="1" spans="1:11">
      <c r="A415" s="8">
        <v>413</v>
      </c>
      <c r="B415" s="25" t="s">
        <v>2153</v>
      </c>
      <c r="C415" s="40" t="s">
        <v>1713</v>
      </c>
      <c r="D415" s="8">
        <v>117</v>
      </c>
      <c r="E415" s="8"/>
      <c r="F415" s="8">
        <v>1.2</v>
      </c>
      <c r="G415" s="8">
        <f t="shared" si="18"/>
        <v>1.2</v>
      </c>
      <c r="H415" s="8"/>
      <c r="I415" s="8">
        <f t="shared" si="19"/>
        <v>1.2</v>
      </c>
      <c r="J415" s="8"/>
      <c r="K415" s="8">
        <v>10.05</v>
      </c>
    </row>
    <row r="416" s="1" customFormat="1" ht="20" customHeight="1" spans="1:11">
      <c r="A416" s="8">
        <v>414</v>
      </c>
      <c r="B416" s="25" t="s">
        <v>2153</v>
      </c>
      <c r="C416" s="41" t="s">
        <v>2178</v>
      </c>
      <c r="D416" s="8">
        <v>1</v>
      </c>
      <c r="E416" s="8"/>
      <c r="F416" s="8">
        <v>1</v>
      </c>
      <c r="G416" s="8">
        <f t="shared" si="18"/>
        <v>1</v>
      </c>
      <c r="H416" s="8"/>
      <c r="I416" s="8">
        <f t="shared" si="19"/>
        <v>1</v>
      </c>
      <c r="J416" s="8"/>
      <c r="K416" s="8">
        <v>8.08</v>
      </c>
    </row>
    <row r="417" s="1" customFormat="1" ht="20" customHeight="1" spans="1:11">
      <c r="A417" s="8">
        <v>415</v>
      </c>
      <c r="B417" s="25" t="s">
        <v>2153</v>
      </c>
      <c r="C417" s="41" t="s">
        <v>2179</v>
      </c>
      <c r="D417" s="8">
        <v>1</v>
      </c>
      <c r="E417" s="8"/>
      <c r="F417" s="8">
        <v>1</v>
      </c>
      <c r="G417" s="8">
        <f t="shared" si="18"/>
        <v>1</v>
      </c>
      <c r="H417" s="8"/>
      <c r="I417" s="8">
        <f t="shared" si="19"/>
        <v>1</v>
      </c>
      <c r="J417" s="8"/>
      <c r="K417" s="8">
        <v>12.39</v>
      </c>
    </row>
    <row r="418" s="1" customFormat="1" ht="20" customHeight="1" spans="1:11">
      <c r="A418" s="8">
        <v>416</v>
      </c>
      <c r="B418" s="25" t="s">
        <v>2153</v>
      </c>
      <c r="C418" s="41" t="s">
        <v>2180</v>
      </c>
      <c r="D418" s="8">
        <v>0.6</v>
      </c>
      <c r="E418" s="8"/>
      <c r="F418" s="8">
        <v>0.6</v>
      </c>
      <c r="G418" s="8">
        <f t="shared" ref="G418:G449" si="20">F418</f>
        <v>0.6</v>
      </c>
      <c r="H418" s="8"/>
      <c r="I418" s="8">
        <f t="shared" si="19"/>
        <v>0.6</v>
      </c>
      <c r="J418" s="8"/>
      <c r="K418" s="8">
        <v>8.53</v>
      </c>
    </row>
    <row r="419" s="1" customFormat="1" ht="20" customHeight="1" spans="1:11">
      <c r="A419" s="8">
        <v>417</v>
      </c>
      <c r="B419" s="25" t="s">
        <v>2153</v>
      </c>
      <c r="C419" s="41" t="s">
        <v>2181</v>
      </c>
      <c r="D419" s="8">
        <v>8.53</v>
      </c>
      <c r="E419" s="8"/>
      <c r="F419" s="8">
        <v>8.53</v>
      </c>
      <c r="G419" s="8">
        <f t="shared" si="20"/>
        <v>8.53</v>
      </c>
      <c r="H419" s="8"/>
      <c r="I419" s="8">
        <f t="shared" si="19"/>
        <v>8.53</v>
      </c>
      <c r="J419" s="8"/>
      <c r="K419" s="8">
        <v>8.53</v>
      </c>
    </row>
    <row r="420" s="1" customFormat="1" ht="20" customHeight="1" spans="1:11">
      <c r="A420" s="8">
        <v>418</v>
      </c>
      <c r="B420" s="25" t="s">
        <v>2153</v>
      </c>
      <c r="C420" s="41" t="s">
        <v>2182</v>
      </c>
      <c r="D420" s="8">
        <v>0.7</v>
      </c>
      <c r="E420" s="8"/>
      <c r="F420" s="8">
        <v>0.7</v>
      </c>
      <c r="G420" s="8">
        <f t="shared" si="20"/>
        <v>0.7</v>
      </c>
      <c r="H420" s="8"/>
      <c r="I420" s="8">
        <f t="shared" si="19"/>
        <v>0.7</v>
      </c>
      <c r="J420" s="8"/>
      <c r="K420" s="8">
        <v>8.45</v>
      </c>
    </row>
    <row r="421" s="1" customFormat="1" ht="20" customHeight="1" spans="1:11">
      <c r="A421" s="8">
        <v>419</v>
      </c>
      <c r="B421" s="25" t="s">
        <v>2153</v>
      </c>
      <c r="C421" s="41" t="s">
        <v>2183</v>
      </c>
      <c r="D421" s="8">
        <v>3.5</v>
      </c>
      <c r="E421" s="8"/>
      <c r="F421" s="8">
        <v>3.5</v>
      </c>
      <c r="G421" s="8">
        <f t="shared" si="20"/>
        <v>3.5</v>
      </c>
      <c r="H421" s="8"/>
      <c r="I421" s="8">
        <f t="shared" si="19"/>
        <v>3.5</v>
      </c>
      <c r="J421" s="8"/>
      <c r="K421" s="8">
        <v>6.64</v>
      </c>
    </row>
    <row r="422" s="1" customFormat="1" ht="20" customHeight="1" spans="1:11">
      <c r="A422" s="8">
        <v>420</v>
      </c>
      <c r="B422" s="25" t="s">
        <v>2153</v>
      </c>
      <c r="C422" s="41" t="s">
        <v>2184</v>
      </c>
      <c r="D422" s="8">
        <v>0.7</v>
      </c>
      <c r="E422" s="8"/>
      <c r="F422" s="8">
        <v>0.7</v>
      </c>
      <c r="G422" s="8">
        <f t="shared" si="20"/>
        <v>0.7</v>
      </c>
      <c r="H422" s="8"/>
      <c r="I422" s="8">
        <f t="shared" si="19"/>
        <v>0.7</v>
      </c>
      <c r="J422" s="8"/>
      <c r="K422" s="8">
        <v>6.9</v>
      </c>
    </row>
    <row r="423" s="1" customFormat="1" ht="20" customHeight="1" spans="1:11">
      <c r="A423" s="8">
        <v>421</v>
      </c>
      <c r="B423" s="25" t="s">
        <v>2153</v>
      </c>
      <c r="C423" s="41" t="s">
        <v>2185</v>
      </c>
      <c r="D423" s="8">
        <v>1</v>
      </c>
      <c r="E423" s="8"/>
      <c r="F423" s="8">
        <v>1</v>
      </c>
      <c r="G423" s="8">
        <f t="shared" si="20"/>
        <v>1</v>
      </c>
      <c r="H423" s="8"/>
      <c r="I423" s="8">
        <f t="shared" si="19"/>
        <v>1</v>
      </c>
      <c r="J423" s="8"/>
      <c r="K423" s="8">
        <v>8.6</v>
      </c>
    </row>
    <row r="424" s="1" customFormat="1" ht="20" customHeight="1" spans="1:11">
      <c r="A424" s="8">
        <v>422</v>
      </c>
      <c r="B424" s="25" t="s">
        <v>2153</v>
      </c>
      <c r="C424" s="41" t="s">
        <v>2186</v>
      </c>
      <c r="D424" s="8">
        <v>1.2</v>
      </c>
      <c r="E424" s="8"/>
      <c r="F424" s="8">
        <v>1.2</v>
      </c>
      <c r="G424" s="8">
        <f t="shared" si="20"/>
        <v>1.2</v>
      </c>
      <c r="H424" s="8"/>
      <c r="I424" s="8">
        <f t="shared" si="19"/>
        <v>1.2</v>
      </c>
      <c r="J424" s="8"/>
      <c r="K424" s="8">
        <v>6.9</v>
      </c>
    </row>
    <row r="425" s="1" customFormat="1" ht="20" customHeight="1" spans="1:11">
      <c r="A425" s="8">
        <v>423</v>
      </c>
      <c r="B425" s="25" t="s">
        <v>2153</v>
      </c>
      <c r="C425" s="41" t="s">
        <v>2187</v>
      </c>
      <c r="D425" s="8">
        <v>1.3</v>
      </c>
      <c r="E425" s="8"/>
      <c r="F425" s="8">
        <v>1.3</v>
      </c>
      <c r="G425" s="8">
        <f t="shared" si="20"/>
        <v>1.3</v>
      </c>
      <c r="H425" s="8"/>
      <c r="I425" s="8">
        <f t="shared" si="19"/>
        <v>1.3</v>
      </c>
      <c r="J425" s="8"/>
      <c r="K425" s="8">
        <v>5.2</v>
      </c>
    </row>
    <row r="426" s="1" customFormat="1" ht="20" customHeight="1" spans="1:11">
      <c r="A426" s="8">
        <v>424</v>
      </c>
      <c r="B426" s="25" t="s">
        <v>2153</v>
      </c>
      <c r="C426" s="41" t="s">
        <v>2188</v>
      </c>
      <c r="D426" s="8">
        <v>1.4</v>
      </c>
      <c r="E426" s="8"/>
      <c r="F426" s="8">
        <v>1.4</v>
      </c>
      <c r="G426" s="8">
        <f t="shared" si="20"/>
        <v>1.4</v>
      </c>
      <c r="H426" s="8"/>
      <c r="I426" s="8">
        <f t="shared" si="19"/>
        <v>1.4</v>
      </c>
      <c r="J426" s="8"/>
      <c r="K426" s="8">
        <v>7.77</v>
      </c>
    </row>
    <row r="427" s="1" customFormat="1" ht="20" customHeight="1" spans="1:11">
      <c r="A427" s="8">
        <v>425</v>
      </c>
      <c r="B427" s="25" t="s">
        <v>2153</v>
      </c>
      <c r="C427" s="41" t="s">
        <v>2189</v>
      </c>
      <c r="D427" s="8">
        <v>5</v>
      </c>
      <c r="E427" s="8"/>
      <c r="F427" s="8">
        <v>5</v>
      </c>
      <c r="G427" s="8">
        <f t="shared" si="20"/>
        <v>5</v>
      </c>
      <c r="H427" s="8"/>
      <c r="I427" s="8">
        <f t="shared" si="19"/>
        <v>5</v>
      </c>
      <c r="J427" s="8"/>
      <c r="K427" s="8">
        <v>11.67</v>
      </c>
    </row>
    <row r="428" s="1" customFormat="1" ht="20" customHeight="1" spans="1:11">
      <c r="A428" s="8">
        <v>426</v>
      </c>
      <c r="B428" s="25" t="s">
        <v>2153</v>
      </c>
      <c r="C428" s="41" t="s">
        <v>2190</v>
      </c>
      <c r="D428" s="8">
        <v>1.5</v>
      </c>
      <c r="E428" s="8"/>
      <c r="F428" s="8">
        <v>1.5</v>
      </c>
      <c r="G428" s="8">
        <f t="shared" si="20"/>
        <v>1.5</v>
      </c>
      <c r="H428" s="8"/>
      <c r="I428" s="8">
        <f t="shared" si="19"/>
        <v>1.5</v>
      </c>
      <c r="J428" s="8"/>
      <c r="K428" s="8">
        <v>12.11</v>
      </c>
    </row>
    <row r="429" s="1" customFormat="1" ht="20" customHeight="1" spans="1:11">
      <c r="A429" s="8">
        <v>427</v>
      </c>
      <c r="B429" s="25" t="s">
        <v>2153</v>
      </c>
      <c r="C429" s="41" t="s">
        <v>2191</v>
      </c>
      <c r="D429" s="8">
        <v>1</v>
      </c>
      <c r="E429" s="8"/>
      <c r="F429" s="8">
        <v>1</v>
      </c>
      <c r="G429" s="8">
        <f t="shared" si="20"/>
        <v>1</v>
      </c>
      <c r="H429" s="8"/>
      <c r="I429" s="8">
        <f t="shared" si="19"/>
        <v>1</v>
      </c>
      <c r="J429" s="8"/>
      <c r="K429" s="8">
        <v>11.79</v>
      </c>
    </row>
    <row r="430" s="1" customFormat="1" ht="20" customHeight="1" spans="1:11">
      <c r="A430" s="8">
        <v>428</v>
      </c>
      <c r="B430" s="25" t="s">
        <v>2153</v>
      </c>
      <c r="C430" s="41" t="s">
        <v>2192</v>
      </c>
      <c r="D430" s="8">
        <v>1</v>
      </c>
      <c r="E430" s="8"/>
      <c r="F430" s="8">
        <v>1</v>
      </c>
      <c r="G430" s="8">
        <f t="shared" si="20"/>
        <v>1</v>
      </c>
      <c r="H430" s="8"/>
      <c r="I430" s="8">
        <f t="shared" si="19"/>
        <v>1</v>
      </c>
      <c r="J430" s="8"/>
      <c r="K430" s="8">
        <v>7.25</v>
      </c>
    </row>
    <row r="431" s="1" customFormat="1" ht="20" customHeight="1" spans="1:11">
      <c r="A431" s="8">
        <v>429</v>
      </c>
      <c r="B431" s="25" t="s">
        <v>2153</v>
      </c>
      <c r="C431" s="41" t="s">
        <v>2193</v>
      </c>
      <c r="D431" s="8">
        <v>2</v>
      </c>
      <c r="E431" s="8"/>
      <c r="F431" s="8">
        <v>2</v>
      </c>
      <c r="G431" s="8">
        <f t="shared" si="20"/>
        <v>2</v>
      </c>
      <c r="H431" s="8"/>
      <c r="I431" s="8">
        <f t="shared" si="19"/>
        <v>2</v>
      </c>
      <c r="J431" s="8"/>
      <c r="K431" s="8">
        <v>14</v>
      </c>
    </row>
    <row r="432" s="1" customFormat="1" ht="20" customHeight="1" spans="1:11">
      <c r="A432" s="8">
        <v>430</v>
      </c>
      <c r="B432" s="25" t="s">
        <v>2153</v>
      </c>
      <c r="C432" s="41" t="s">
        <v>2194</v>
      </c>
      <c r="D432" s="8">
        <v>1</v>
      </c>
      <c r="E432" s="8"/>
      <c r="F432" s="8">
        <v>1</v>
      </c>
      <c r="G432" s="8">
        <f t="shared" si="20"/>
        <v>1</v>
      </c>
      <c r="H432" s="8"/>
      <c r="I432" s="8">
        <f t="shared" si="19"/>
        <v>1</v>
      </c>
      <c r="J432" s="8"/>
      <c r="K432" s="8">
        <v>12.54</v>
      </c>
    </row>
    <row r="433" s="1" customFormat="1" ht="20" customHeight="1" spans="1:11">
      <c r="A433" s="8">
        <v>431</v>
      </c>
      <c r="B433" s="25" t="s">
        <v>2153</v>
      </c>
      <c r="C433" s="41" t="s">
        <v>2195</v>
      </c>
      <c r="D433" s="8">
        <v>4</v>
      </c>
      <c r="E433" s="8"/>
      <c r="F433" s="8">
        <v>4</v>
      </c>
      <c r="G433" s="8">
        <f t="shared" si="20"/>
        <v>4</v>
      </c>
      <c r="H433" s="8"/>
      <c r="I433" s="8">
        <f t="shared" si="19"/>
        <v>4</v>
      </c>
      <c r="J433" s="8"/>
      <c r="K433" s="8">
        <v>11.4</v>
      </c>
    </row>
    <row r="434" s="1" customFormat="1" ht="20" customHeight="1" spans="1:11">
      <c r="A434" s="8">
        <v>432</v>
      </c>
      <c r="B434" s="25" t="s">
        <v>2153</v>
      </c>
      <c r="C434" s="41" t="s">
        <v>2196</v>
      </c>
      <c r="D434" s="8">
        <v>2</v>
      </c>
      <c r="E434" s="8"/>
      <c r="F434" s="8">
        <v>2</v>
      </c>
      <c r="G434" s="8">
        <f t="shared" si="20"/>
        <v>2</v>
      </c>
      <c r="H434" s="8"/>
      <c r="I434" s="8">
        <f t="shared" si="19"/>
        <v>2</v>
      </c>
      <c r="J434" s="8"/>
      <c r="K434" s="8">
        <v>10.66</v>
      </c>
    </row>
    <row r="435" s="1" customFormat="1" ht="20" customHeight="1" spans="1:11">
      <c r="A435" s="8">
        <v>433</v>
      </c>
      <c r="B435" s="25" t="s">
        <v>2153</v>
      </c>
      <c r="C435" s="41" t="s">
        <v>2197</v>
      </c>
      <c r="D435" s="8">
        <v>1.9</v>
      </c>
      <c r="E435" s="8"/>
      <c r="F435" s="8">
        <v>1.9</v>
      </c>
      <c r="G435" s="8">
        <f t="shared" si="20"/>
        <v>1.9</v>
      </c>
      <c r="H435" s="8"/>
      <c r="I435" s="8">
        <f t="shared" si="19"/>
        <v>1.9</v>
      </c>
      <c r="J435" s="8"/>
      <c r="K435" s="8">
        <v>8.88</v>
      </c>
    </row>
    <row r="436" s="1" customFormat="1" ht="20" customHeight="1" spans="1:11">
      <c r="A436" s="8">
        <v>434</v>
      </c>
      <c r="B436" s="25" t="s">
        <v>2153</v>
      </c>
      <c r="C436" s="41" t="s">
        <v>2198</v>
      </c>
      <c r="D436" s="8">
        <v>1.3</v>
      </c>
      <c r="E436" s="8"/>
      <c r="F436" s="8">
        <v>1.3</v>
      </c>
      <c r="G436" s="8">
        <f t="shared" si="20"/>
        <v>1.3</v>
      </c>
      <c r="H436" s="8"/>
      <c r="I436" s="8">
        <f t="shared" si="19"/>
        <v>1.3</v>
      </c>
      <c r="J436" s="8"/>
      <c r="K436" s="8">
        <v>8.93</v>
      </c>
    </row>
    <row r="437" s="1" customFormat="1" ht="20" customHeight="1" spans="1:11">
      <c r="A437" s="8">
        <v>435</v>
      </c>
      <c r="B437" s="25" t="s">
        <v>2153</v>
      </c>
      <c r="C437" s="41" t="s">
        <v>2199</v>
      </c>
      <c r="D437" s="8">
        <v>0.6</v>
      </c>
      <c r="E437" s="8"/>
      <c r="F437" s="8">
        <v>0.6</v>
      </c>
      <c r="G437" s="8">
        <f t="shared" si="20"/>
        <v>0.6</v>
      </c>
      <c r="H437" s="8"/>
      <c r="I437" s="8">
        <f t="shared" si="19"/>
        <v>0.6</v>
      </c>
      <c r="J437" s="8"/>
      <c r="K437" s="8">
        <v>12.39</v>
      </c>
    </row>
    <row r="438" s="1" customFormat="1" ht="20" customHeight="1" spans="1:11">
      <c r="A438" s="8">
        <v>436</v>
      </c>
      <c r="B438" s="25" t="s">
        <v>2153</v>
      </c>
      <c r="C438" s="41" t="s">
        <v>2200</v>
      </c>
      <c r="D438" s="8">
        <v>1.5</v>
      </c>
      <c r="E438" s="8"/>
      <c r="F438" s="8">
        <v>1.5</v>
      </c>
      <c r="G438" s="8">
        <f t="shared" si="20"/>
        <v>1.5</v>
      </c>
      <c r="H438" s="8"/>
      <c r="I438" s="8">
        <f t="shared" si="19"/>
        <v>1.5</v>
      </c>
      <c r="J438" s="8"/>
      <c r="K438" s="8">
        <v>9.62</v>
      </c>
    </row>
    <row r="439" s="1" customFormat="1" ht="20" customHeight="1" spans="1:11">
      <c r="A439" s="8">
        <v>437</v>
      </c>
      <c r="B439" s="25" t="s">
        <v>2153</v>
      </c>
      <c r="C439" s="41" t="s">
        <v>2201</v>
      </c>
      <c r="D439" s="8">
        <v>1.2</v>
      </c>
      <c r="E439" s="8"/>
      <c r="F439" s="8">
        <v>1.2</v>
      </c>
      <c r="G439" s="8">
        <f t="shared" si="20"/>
        <v>1.2</v>
      </c>
      <c r="H439" s="8"/>
      <c r="I439" s="8">
        <f t="shared" si="19"/>
        <v>1.2</v>
      </c>
      <c r="J439" s="8"/>
      <c r="K439" s="8">
        <v>6.17</v>
      </c>
    </row>
    <row r="440" s="1" customFormat="1" ht="20" customHeight="1" spans="1:11">
      <c r="A440" s="8">
        <v>438</v>
      </c>
      <c r="B440" s="25" t="s">
        <v>2153</v>
      </c>
      <c r="C440" s="41" t="s">
        <v>2202</v>
      </c>
      <c r="D440" s="8">
        <v>0.7</v>
      </c>
      <c r="E440" s="8"/>
      <c r="F440" s="8">
        <v>0.7</v>
      </c>
      <c r="G440" s="8">
        <f t="shared" si="20"/>
        <v>0.7</v>
      </c>
      <c r="H440" s="8"/>
      <c r="I440" s="8">
        <f t="shared" si="19"/>
        <v>0.7</v>
      </c>
      <c r="J440" s="8"/>
      <c r="K440" s="8">
        <v>17.24</v>
      </c>
    </row>
    <row r="441" s="1" customFormat="1" ht="20" customHeight="1" spans="1:11">
      <c r="A441" s="8">
        <v>439</v>
      </c>
      <c r="B441" s="25" t="s">
        <v>2153</v>
      </c>
      <c r="C441" s="41" t="s">
        <v>2203</v>
      </c>
      <c r="D441" s="8">
        <v>0.7</v>
      </c>
      <c r="E441" s="8"/>
      <c r="F441" s="8">
        <v>0.7</v>
      </c>
      <c r="G441" s="8">
        <f t="shared" si="20"/>
        <v>0.7</v>
      </c>
      <c r="H441" s="8"/>
      <c r="I441" s="8">
        <f t="shared" si="19"/>
        <v>0.7</v>
      </c>
      <c r="J441" s="8"/>
      <c r="K441" s="8">
        <v>6.56</v>
      </c>
    </row>
    <row r="442" s="1" customFormat="1" ht="20" customHeight="1" spans="1:11">
      <c r="A442" s="8">
        <v>440</v>
      </c>
      <c r="B442" s="25" t="s">
        <v>2153</v>
      </c>
      <c r="C442" s="41" t="s">
        <v>2204</v>
      </c>
      <c r="D442" s="8">
        <v>0.3</v>
      </c>
      <c r="E442" s="8"/>
      <c r="F442" s="8">
        <v>0.3</v>
      </c>
      <c r="G442" s="8">
        <f t="shared" si="20"/>
        <v>0.3</v>
      </c>
      <c r="H442" s="8"/>
      <c r="I442" s="8">
        <f t="shared" si="19"/>
        <v>0.3</v>
      </c>
      <c r="J442" s="8"/>
      <c r="K442" s="8">
        <v>17.24</v>
      </c>
    </row>
    <row r="443" s="1" customFormat="1" ht="20" customHeight="1" spans="1:11">
      <c r="A443" s="8">
        <v>441</v>
      </c>
      <c r="B443" s="25" t="s">
        <v>2153</v>
      </c>
      <c r="C443" s="41" t="s">
        <v>2205</v>
      </c>
      <c r="D443" s="8">
        <v>1.5</v>
      </c>
      <c r="E443" s="8"/>
      <c r="F443" s="8">
        <v>1.5</v>
      </c>
      <c r="G443" s="8">
        <f t="shared" si="20"/>
        <v>1.5</v>
      </c>
      <c r="H443" s="8"/>
      <c r="I443" s="8">
        <f t="shared" si="19"/>
        <v>1.5</v>
      </c>
      <c r="J443" s="8"/>
      <c r="K443" s="8">
        <v>12.93</v>
      </c>
    </row>
    <row r="444" s="1" customFormat="1" ht="20" customHeight="1" spans="1:11">
      <c r="A444" s="8">
        <v>442</v>
      </c>
      <c r="B444" s="25" t="s">
        <v>2153</v>
      </c>
      <c r="C444" s="39" t="s">
        <v>2206</v>
      </c>
      <c r="D444" s="8">
        <v>2</v>
      </c>
      <c r="E444" s="8"/>
      <c r="F444" s="8">
        <v>2</v>
      </c>
      <c r="G444" s="8">
        <f t="shared" si="20"/>
        <v>2</v>
      </c>
      <c r="H444" s="8"/>
      <c r="I444" s="8">
        <f t="shared" si="19"/>
        <v>2</v>
      </c>
      <c r="J444" s="8"/>
      <c r="K444" s="8">
        <v>17.24</v>
      </c>
    </row>
    <row r="445" s="1" customFormat="1" ht="20" customHeight="1" spans="1:11">
      <c r="A445" s="8">
        <v>443</v>
      </c>
      <c r="B445" s="25" t="s">
        <v>2153</v>
      </c>
      <c r="C445" s="39" t="s">
        <v>2207</v>
      </c>
      <c r="D445" s="8">
        <v>0.3</v>
      </c>
      <c r="E445" s="8"/>
      <c r="F445" s="8">
        <v>0.3</v>
      </c>
      <c r="G445" s="8">
        <f t="shared" si="20"/>
        <v>0.3</v>
      </c>
      <c r="H445" s="8"/>
      <c r="I445" s="8">
        <f t="shared" si="19"/>
        <v>0.3</v>
      </c>
      <c r="J445" s="8"/>
      <c r="K445" s="8">
        <v>4.34</v>
      </c>
    </row>
    <row r="446" s="1" customFormat="1" ht="20" customHeight="1" spans="1:11">
      <c r="A446" s="8">
        <v>444</v>
      </c>
      <c r="B446" s="25" t="s">
        <v>2153</v>
      </c>
      <c r="C446" s="39" t="s">
        <v>2208</v>
      </c>
      <c r="D446" s="8">
        <v>1.5</v>
      </c>
      <c r="E446" s="8"/>
      <c r="F446" s="8">
        <v>1.5</v>
      </c>
      <c r="G446" s="8">
        <f t="shared" si="20"/>
        <v>1.5</v>
      </c>
      <c r="H446" s="8"/>
      <c r="I446" s="8">
        <f t="shared" si="19"/>
        <v>1.5</v>
      </c>
      <c r="J446" s="8"/>
      <c r="K446" s="8">
        <v>7.65</v>
      </c>
    </row>
    <row r="447" s="1" customFormat="1" ht="20" customHeight="1" spans="1:11">
      <c r="A447" s="8">
        <v>445</v>
      </c>
      <c r="B447" s="25" t="s">
        <v>2153</v>
      </c>
      <c r="C447" s="39" t="s">
        <v>2209</v>
      </c>
      <c r="D447" s="8">
        <v>2</v>
      </c>
      <c r="E447" s="8"/>
      <c r="F447" s="8">
        <v>2</v>
      </c>
      <c r="G447" s="8">
        <f t="shared" si="20"/>
        <v>2</v>
      </c>
      <c r="H447" s="8"/>
      <c r="I447" s="8">
        <f t="shared" si="19"/>
        <v>2</v>
      </c>
      <c r="J447" s="8"/>
      <c r="K447" s="8">
        <v>9.41</v>
      </c>
    </row>
    <row r="448" s="1" customFormat="1" ht="20" customHeight="1" spans="1:11">
      <c r="A448" s="8">
        <v>446</v>
      </c>
      <c r="B448" s="25" t="s">
        <v>2153</v>
      </c>
      <c r="C448" s="39" t="s">
        <v>2210</v>
      </c>
      <c r="D448" s="8">
        <v>2</v>
      </c>
      <c r="E448" s="8"/>
      <c r="F448" s="8">
        <v>2</v>
      </c>
      <c r="G448" s="8">
        <f t="shared" si="20"/>
        <v>2</v>
      </c>
      <c r="H448" s="8"/>
      <c r="I448" s="8">
        <f t="shared" si="19"/>
        <v>2</v>
      </c>
      <c r="J448" s="8"/>
      <c r="K448" s="8">
        <v>7.84</v>
      </c>
    </row>
    <row r="449" s="1" customFormat="1" ht="20" customHeight="1" spans="1:11">
      <c r="A449" s="8">
        <v>447</v>
      </c>
      <c r="B449" s="25" t="s">
        <v>2153</v>
      </c>
      <c r="C449" s="39" t="s">
        <v>2211</v>
      </c>
      <c r="D449" s="8">
        <v>1</v>
      </c>
      <c r="E449" s="8"/>
      <c r="F449" s="8">
        <v>1</v>
      </c>
      <c r="G449" s="8">
        <f t="shared" si="20"/>
        <v>1</v>
      </c>
      <c r="H449" s="8"/>
      <c r="I449" s="8">
        <f t="shared" si="19"/>
        <v>1</v>
      </c>
      <c r="J449" s="8"/>
      <c r="K449" s="8">
        <v>9.41</v>
      </c>
    </row>
    <row r="450" s="1" customFormat="1" ht="20" customHeight="1" spans="1:11">
      <c r="A450" s="8">
        <v>448</v>
      </c>
      <c r="B450" s="25" t="s">
        <v>2153</v>
      </c>
      <c r="C450" s="39" t="s">
        <v>2212</v>
      </c>
      <c r="D450" s="8">
        <v>1.5</v>
      </c>
      <c r="E450" s="8"/>
      <c r="F450" s="8">
        <v>1.5</v>
      </c>
      <c r="G450" s="8">
        <f t="shared" ref="G450:G491" si="21">F450</f>
        <v>1.5</v>
      </c>
      <c r="H450" s="8"/>
      <c r="I450" s="8">
        <f t="shared" si="19"/>
        <v>1.5</v>
      </c>
      <c r="J450" s="8"/>
      <c r="K450" s="8">
        <v>6.27</v>
      </c>
    </row>
    <row r="451" s="1" customFormat="1" ht="20" customHeight="1" spans="1:11">
      <c r="A451" s="8">
        <v>449</v>
      </c>
      <c r="B451" s="25" t="s">
        <v>2153</v>
      </c>
      <c r="C451" s="39" t="s">
        <v>2213</v>
      </c>
      <c r="D451" s="8">
        <v>1.5</v>
      </c>
      <c r="E451" s="8"/>
      <c r="F451" s="8">
        <v>1.5</v>
      </c>
      <c r="G451" s="8">
        <f t="shared" si="21"/>
        <v>1.5</v>
      </c>
      <c r="H451" s="8"/>
      <c r="I451" s="8">
        <f t="shared" si="19"/>
        <v>1.5</v>
      </c>
      <c r="J451" s="8"/>
      <c r="K451" s="8">
        <v>4.7</v>
      </c>
    </row>
    <row r="452" s="1" customFormat="1" ht="20" customHeight="1" spans="1:11">
      <c r="A452" s="8">
        <v>450</v>
      </c>
      <c r="B452" s="25" t="s">
        <v>2153</v>
      </c>
      <c r="C452" s="39" t="s">
        <v>2214</v>
      </c>
      <c r="D452" s="8">
        <v>1.7</v>
      </c>
      <c r="E452" s="8"/>
      <c r="F452" s="8">
        <v>1.7</v>
      </c>
      <c r="G452" s="8">
        <f t="shared" si="21"/>
        <v>1.7</v>
      </c>
      <c r="H452" s="8"/>
      <c r="I452" s="8">
        <f t="shared" ref="I452:I492" si="22">F452-J452</f>
        <v>1.7</v>
      </c>
      <c r="J452" s="8"/>
      <c r="K452" s="8">
        <v>9.41</v>
      </c>
    </row>
    <row r="453" s="1" customFormat="1" ht="20" customHeight="1" spans="1:11">
      <c r="A453" s="8">
        <v>451</v>
      </c>
      <c r="B453" s="25" t="s">
        <v>2153</v>
      </c>
      <c r="C453" s="39" t="s">
        <v>2215</v>
      </c>
      <c r="D453" s="8">
        <v>0.3</v>
      </c>
      <c r="E453" s="8"/>
      <c r="F453" s="8">
        <v>0.3</v>
      </c>
      <c r="G453" s="8">
        <f t="shared" si="21"/>
        <v>0.3</v>
      </c>
      <c r="H453" s="8"/>
      <c r="I453" s="8">
        <f t="shared" si="22"/>
        <v>0.3</v>
      </c>
      <c r="J453" s="8"/>
      <c r="K453" s="8">
        <v>3.14</v>
      </c>
    </row>
    <row r="454" s="1" customFormat="1" ht="20" customHeight="1" spans="1:11">
      <c r="A454" s="8">
        <v>452</v>
      </c>
      <c r="B454" s="25" t="s">
        <v>2153</v>
      </c>
      <c r="C454" s="39" t="s">
        <v>2216</v>
      </c>
      <c r="D454" s="8">
        <v>1.8</v>
      </c>
      <c r="E454" s="8"/>
      <c r="F454" s="8">
        <v>1.8</v>
      </c>
      <c r="G454" s="8">
        <f t="shared" si="21"/>
        <v>1.8</v>
      </c>
      <c r="H454" s="8"/>
      <c r="I454" s="8">
        <f t="shared" si="22"/>
        <v>1.8</v>
      </c>
      <c r="J454" s="8"/>
      <c r="K454" s="8">
        <v>3.14</v>
      </c>
    </row>
    <row r="455" s="1" customFormat="1" ht="20" customHeight="1" spans="1:11">
      <c r="A455" s="8">
        <v>453</v>
      </c>
      <c r="B455" s="25" t="s">
        <v>2153</v>
      </c>
      <c r="C455" s="39" t="s">
        <v>2217</v>
      </c>
      <c r="D455" s="8">
        <v>0.5</v>
      </c>
      <c r="E455" s="8"/>
      <c r="F455" s="8">
        <v>0.5</v>
      </c>
      <c r="G455" s="8">
        <f t="shared" si="21"/>
        <v>0.5</v>
      </c>
      <c r="H455" s="8"/>
      <c r="I455" s="8">
        <f t="shared" si="22"/>
        <v>0.5</v>
      </c>
      <c r="J455" s="8"/>
      <c r="K455" s="8">
        <v>7.05</v>
      </c>
    </row>
    <row r="456" s="1" customFormat="1" ht="20" customHeight="1" spans="1:11">
      <c r="A456" s="8">
        <v>454</v>
      </c>
      <c r="B456" s="25" t="s">
        <v>2153</v>
      </c>
      <c r="C456" s="39" t="s">
        <v>2218</v>
      </c>
      <c r="D456" s="8">
        <v>1</v>
      </c>
      <c r="E456" s="8"/>
      <c r="F456" s="8">
        <v>1</v>
      </c>
      <c r="G456" s="8">
        <f t="shared" si="21"/>
        <v>1</v>
      </c>
      <c r="H456" s="8"/>
      <c r="I456" s="8">
        <f t="shared" si="22"/>
        <v>1</v>
      </c>
      <c r="J456" s="8"/>
      <c r="K456" s="8">
        <v>6.27</v>
      </c>
    </row>
    <row r="457" s="1" customFormat="1" ht="20" customHeight="1" spans="1:11">
      <c r="A457" s="8">
        <v>455</v>
      </c>
      <c r="B457" s="25" t="s">
        <v>2153</v>
      </c>
      <c r="C457" s="39" t="s">
        <v>2219</v>
      </c>
      <c r="D457" s="8">
        <v>1</v>
      </c>
      <c r="E457" s="8"/>
      <c r="F457" s="8">
        <v>1</v>
      </c>
      <c r="G457" s="8">
        <f t="shared" si="21"/>
        <v>1</v>
      </c>
      <c r="H457" s="8"/>
      <c r="I457" s="8">
        <f t="shared" si="22"/>
        <v>1</v>
      </c>
      <c r="J457" s="8"/>
      <c r="K457" s="8">
        <v>7.84</v>
      </c>
    </row>
    <row r="458" s="1" customFormat="1" ht="20" customHeight="1" spans="1:11">
      <c r="A458" s="8">
        <v>456</v>
      </c>
      <c r="B458" s="25" t="s">
        <v>2153</v>
      </c>
      <c r="C458" s="39" t="s">
        <v>2220</v>
      </c>
      <c r="D458" s="8">
        <v>0.5</v>
      </c>
      <c r="E458" s="8"/>
      <c r="F458" s="8">
        <v>0.5</v>
      </c>
      <c r="G458" s="8">
        <f t="shared" si="21"/>
        <v>0.5</v>
      </c>
      <c r="H458" s="8"/>
      <c r="I458" s="8">
        <f t="shared" si="22"/>
        <v>0.5</v>
      </c>
      <c r="J458" s="8"/>
      <c r="K458" s="8">
        <v>6.27</v>
      </c>
    </row>
    <row r="459" s="1" customFormat="1" ht="20" customHeight="1" spans="1:11">
      <c r="A459" s="8">
        <v>457</v>
      </c>
      <c r="B459" s="25" t="s">
        <v>2153</v>
      </c>
      <c r="C459" s="39" t="s">
        <v>2221</v>
      </c>
      <c r="D459" s="8">
        <v>15</v>
      </c>
      <c r="E459" s="8"/>
      <c r="F459" s="8">
        <v>15</v>
      </c>
      <c r="G459" s="8">
        <f t="shared" si="21"/>
        <v>15</v>
      </c>
      <c r="H459" s="8"/>
      <c r="I459" s="8">
        <f t="shared" si="22"/>
        <v>15</v>
      </c>
      <c r="J459" s="8"/>
      <c r="K459" s="8">
        <v>17.24</v>
      </c>
    </row>
    <row r="460" s="1" customFormat="1" ht="20" customHeight="1" spans="1:11">
      <c r="A460" s="8">
        <v>458</v>
      </c>
      <c r="B460" s="25" t="s">
        <v>2153</v>
      </c>
      <c r="C460" s="39" t="s">
        <v>2222</v>
      </c>
      <c r="D460" s="8">
        <v>507.5</v>
      </c>
      <c r="E460" s="8"/>
      <c r="F460" s="8">
        <v>507.5</v>
      </c>
      <c r="G460" s="8">
        <f t="shared" si="21"/>
        <v>507.5</v>
      </c>
      <c r="H460" s="8"/>
      <c r="I460" s="8">
        <f t="shared" si="22"/>
        <v>507.5</v>
      </c>
      <c r="J460" s="8"/>
      <c r="K460" s="8">
        <v>590.98</v>
      </c>
    </row>
    <row r="461" s="1" customFormat="1" ht="20" customHeight="1" spans="1:11">
      <c r="A461" s="8">
        <v>459</v>
      </c>
      <c r="B461" s="25" t="s">
        <v>2153</v>
      </c>
      <c r="C461" s="39" t="s">
        <v>1922</v>
      </c>
      <c r="D461" s="8">
        <v>100</v>
      </c>
      <c r="E461" s="8"/>
      <c r="F461" s="8">
        <v>100</v>
      </c>
      <c r="G461" s="8">
        <f t="shared" si="21"/>
        <v>100</v>
      </c>
      <c r="H461" s="8"/>
      <c r="I461" s="8">
        <f t="shared" si="22"/>
        <v>100</v>
      </c>
      <c r="J461" s="8"/>
      <c r="K461" s="8">
        <v>100</v>
      </c>
    </row>
    <row r="462" s="1" customFormat="1" ht="20" customHeight="1" spans="1:11">
      <c r="A462" s="8">
        <v>460</v>
      </c>
      <c r="B462" s="25" t="s">
        <v>2153</v>
      </c>
      <c r="C462" s="39" t="s">
        <v>2223</v>
      </c>
      <c r="D462" s="8">
        <v>177.69</v>
      </c>
      <c r="E462" s="8"/>
      <c r="F462" s="8">
        <v>177.69</v>
      </c>
      <c r="G462" s="8">
        <f t="shared" si="21"/>
        <v>177.69</v>
      </c>
      <c r="H462" s="8">
        <v>177</v>
      </c>
      <c r="I462" s="8">
        <f t="shared" si="22"/>
        <v>177.69</v>
      </c>
      <c r="J462" s="8"/>
      <c r="K462" s="8">
        <v>177.69</v>
      </c>
    </row>
    <row r="463" s="1" customFormat="1" ht="20" customHeight="1" spans="1:11">
      <c r="A463" s="8">
        <v>461</v>
      </c>
      <c r="B463" s="25" t="s">
        <v>2153</v>
      </c>
      <c r="C463" s="39" t="s">
        <v>2224</v>
      </c>
      <c r="D463" s="8">
        <v>360.15</v>
      </c>
      <c r="E463" s="8"/>
      <c r="F463" s="8">
        <v>285.15</v>
      </c>
      <c r="G463" s="8">
        <f t="shared" si="21"/>
        <v>285.15</v>
      </c>
      <c r="H463" s="8"/>
      <c r="I463" s="8">
        <f t="shared" si="22"/>
        <v>285.15</v>
      </c>
      <c r="J463" s="8"/>
      <c r="K463" s="8">
        <v>360.15</v>
      </c>
    </row>
    <row r="464" s="1" customFormat="1" ht="20" customHeight="1" spans="1:11">
      <c r="A464" s="8">
        <v>462</v>
      </c>
      <c r="B464" s="25" t="s">
        <v>2153</v>
      </c>
      <c r="C464" s="39" t="s">
        <v>2225</v>
      </c>
      <c r="D464" s="8">
        <v>241.6</v>
      </c>
      <c r="E464" s="8"/>
      <c r="F464" s="8">
        <v>241.6</v>
      </c>
      <c r="G464" s="8">
        <f t="shared" si="21"/>
        <v>241.6</v>
      </c>
      <c r="H464" s="8">
        <v>241</v>
      </c>
      <c r="I464" s="8">
        <f t="shared" si="22"/>
        <v>241.6</v>
      </c>
      <c r="J464" s="8"/>
      <c r="K464" s="8">
        <v>241.6</v>
      </c>
    </row>
    <row r="465" s="1" customFormat="1" ht="20" customHeight="1" spans="1:11">
      <c r="A465" s="8">
        <v>463</v>
      </c>
      <c r="B465" s="25" t="s">
        <v>2153</v>
      </c>
      <c r="C465" s="39" t="s">
        <v>197</v>
      </c>
      <c r="D465" s="8">
        <v>330</v>
      </c>
      <c r="E465" s="8"/>
      <c r="F465" s="8">
        <v>330</v>
      </c>
      <c r="G465" s="8">
        <f t="shared" si="21"/>
        <v>330</v>
      </c>
      <c r="H465" s="8"/>
      <c r="I465" s="8">
        <f t="shared" si="22"/>
        <v>330</v>
      </c>
      <c r="J465" s="8"/>
      <c r="K465" s="8">
        <v>368.45</v>
      </c>
    </row>
    <row r="466" s="1" customFormat="1" ht="20" customHeight="1" spans="1:11">
      <c r="A466" s="8">
        <v>464</v>
      </c>
      <c r="B466" s="25" t="s">
        <v>2153</v>
      </c>
      <c r="C466" s="39" t="s">
        <v>1960</v>
      </c>
      <c r="D466" s="8">
        <v>104</v>
      </c>
      <c r="E466" s="8"/>
      <c r="F466" s="8">
        <v>80</v>
      </c>
      <c r="G466" s="8">
        <f t="shared" si="21"/>
        <v>80</v>
      </c>
      <c r="H466" s="8"/>
      <c r="I466" s="8">
        <f t="shared" si="22"/>
        <v>80</v>
      </c>
      <c r="J466" s="8"/>
      <c r="K466" s="8">
        <v>80</v>
      </c>
    </row>
    <row r="467" s="1" customFormat="1" ht="20" customHeight="1" spans="1:11">
      <c r="A467" s="8">
        <v>465</v>
      </c>
      <c r="B467" s="25" t="s">
        <v>2153</v>
      </c>
      <c r="C467" s="39" t="s">
        <v>2226</v>
      </c>
      <c r="D467" s="8">
        <v>60</v>
      </c>
      <c r="E467" s="8"/>
      <c r="F467" s="8">
        <v>60</v>
      </c>
      <c r="G467" s="8">
        <f t="shared" si="21"/>
        <v>60</v>
      </c>
      <c r="H467" s="8"/>
      <c r="I467" s="8">
        <f t="shared" si="22"/>
        <v>60</v>
      </c>
      <c r="J467" s="8"/>
      <c r="K467" s="8">
        <v>106</v>
      </c>
    </row>
    <row r="468" s="1" customFormat="1" ht="20" customHeight="1" spans="1:11">
      <c r="A468" s="8">
        <v>466</v>
      </c>
      <c r="B468" s="25" t="s">
        <v>2153</v>
      </c>
      <c r="C468" s="39" t="s">
        <v>2164</v>
      </c>
      <c r="D468" s="8">
        <v>429</v>
      </c>
      <c r="E468" s="8"/>
      <c r="F468" s="8">
        <v>425</v>
      </c>
      <c r="G468" s="8">
        <f t="shared" si="21"/>
        <v>425</v>
      </c>
      <c r="H468" s="8"/>
      <c r="I468" s="8">
        <f t="shared" si="22"/>
        <v>425</v>
      </c>
      <c r="J468" s="8"/>
      <c r="K468" s="8">
        <v>451.38</v>
      </c>
    </row>
    <row r="469" s="1" customFormat="1" ht="20" customHeight="1" spans="1:11">
      <c r="A469" s="8">
        <v>467</v>
      </c>
      <c r="B469" s="25" t="s">
        <v>2153</v>
      </c>
      <c r="C469" s="39" t="s">
        <v>2227</v>
      </c>
      <c r="D469" s="8">
        <v>191.03</v>
      </c>
      <c r="E469" s="8"/>
      <c r="F469" s="8">
        <v>191.03</v>
      </c>
      <c r="G469" s="8">
        <f t="shared" si="21"/>
        <v>191.03</v>
      </c>
      <c r="H469" s="8"/>
      <c r="I469" s="8">
        <f t="shared" si="22"/>
        <v>191.03</v>
      </c>
      <c r="J469" s="8"/>
      <c r="K469" s="8">
        <v>191.03</v>
      </c>
    </row>
    <row r="470" s="1" customFormat="1" ht="20" customHeight="1" spans="1:11">
      <c r="A470" s="8">
        <v>468</v>
      </c>
      <c r="B470" s="25" t="s">
        <v>2153</v>
      </c>
      <c r="C470" s="39" t="s">
        <v>2228</v>
      </c>
      <c r="D470" s="8">
        <v>506.11</v>
      </c>
      <c r="E470" s="8"/>
      <c r="F470" s="8">
        <v>506.11</v>
      </c>
      <c r="G470" s="8">
        <f t="shared" si="21"/>
        <v>506.11</v>
      </c>
      <c r="H470" s="8">
        <v>506</v>
      </c>
      <c r="I470" s="8">
        <f t="shared" si="22"/>
        <v>506.11</v>
      </c>
      <c r="J470" s="8"/>
      <c r="K470" s="8">
        <v>509.58</v>
      </c>
    </row>
    <row r="471" s="1" customFormat="1" ht="20" customHeight="1" spans="1:11">
      <c r="A471" s="8">
        <v>469</v>
      </c>
      <c r="B471" s="25" t="s">
        <v>2153</v>
      </c>
      <c r="C471" s="39" t="s">
        <v>2229</v>
      </c>
      <c r="D471" s="8">
        <v>207.88</v>
      </c>
      <c r="E471" s="8"/>
      <c r="F471" s="8">
        <v>207.88</v>
      </c>
      <c r="G471" s="8">
        <f t="shared" si="21"/>
        <v>207.88</v>
      </c>
      <c r="H471" s="8"/>
      <c r="I471" s="8">
        <f t="shared" si="22"/>
        <v>207.88</v>
      </c>
      <c r="J471" s="8"/>
      <c r="K471" s="8">
        <v>207.88</v>
      </c>
    </row>
    <row r="472" s="1" customFormat="1" ht="20" customHeight="1" spans="1:11">
      <c r="A472" s="8">
        <v>470</v>
      </c>
      <c r="B472" s="25" t="s">
        <v>2153</v>
      </c>
      <c r="C472" s="39" t="s">
        <v>2230</v>
      </c>
      <c r="D472" s="8">
        <v>77</v>
      </c>
      <c r="E472" s="8"/>
      <c r="F472" s="8">
        <v>77</v>
      </c>
      <c r="G472" s="8">
        <f t="shared" si="21"/>
        <v>77</v>
      </c>
      <c r="H472" s="8"/>
      <c r="I472" s="8">
        <f t="shared" si="22"/>
        <v>77</v>
      </c>
      <c r="J472" s="8"/>
      <c r="K472" s="8">
        <v>77</v>
      </c>
    </row>
    <row r="473" s="1" customFormat="1" ht="20" customHeight="1" spans="1:11">
      <c r="A473" s="8">
        <v>471</v>
      </c>
      <c r="B473" s="25" t="s">
        <v>2153</v>
      </c>
      <c r="C473" s="38" t="s">
        <v>1905</v>
      </c>
      <c r="D473" s="8">
        <v>772</v>
      </c>
      <c r="E473" s="8"/>
      <c r="F473" s="8">
        <v>772</v>
      </c>
      <c r="G473" s="8">
        <f t="shared" si="21"/>
        <v>772</v>
      </c>
      <c r="H473" s="8"/>
      <c r="I473" s="8">
        <f t="shared" si="22"/>
        <v>772</v>
      </c>
      <c r="J473" s="8"/>
      <c r="K473" s="8">
        <v>800.4</v>
      </c>
    </row>
    <row r="474" s="1" customFormat="1" ht="20" customHeight="1" spans="1:11">
      <c r="A474" s="8">
        <v>472</v>
      </c>
      <c r="B474" s="25" t="s">
        <v>2153</v>
      </c>
      <c r="C474" s="38" t="s">
        <v>2231</v>
      </c>
      <c r="D474" s="8">
        <v>606.11</v>
      </c>
      <c r="E474" s="8"/>
      <c r="F474" s="8">
        <v>606.11</v>
      </c>
      <c r="G474" s="8">
        <f t="shared" si="21"/>
        <v>606.11</v>
      </c>
      <c r="H474" s="8"/>
      <c r="I474" s="8">
        <f t="shared" si="22"/>
        <v>606.11</v>
      </c>
      <c r="J474" s="8"/>
      <c r="K474" s="8">
        <v>606.11</v>
      </c>
    </row>
    <row r="475" s="1" customFormat="1" ht="20" customHeight="1" spans="1:11">
      <c r="A475" s="8">
        <v>473</v>
      </c>
      <c r="B475" s="25" t="s">
        <v>2153</v>
      </c>
      <c r="C475" s="38" t="s">
        <v>2232</v>
      </c>
      <c r="D475" s="8">
        <v>267</v>
      </c>
      <c r="E475" s="8"/>
      <c r="F475" s="8">
        <v>267</v>
      </c>
      <c r="G475" s="8">
        <f t="shared" si="21"/>
        <v>267</v>
      </c>
      <c r="H475" s="8"/>
      <c r="I475" s="8">
        <f t="shared" si="22"/>
        <v>267</v>
      </c>
      <c r="J475" s="8"/>
      <c r="K475" s="8">
        <v>537</v>
      </c>
    </row>
    <row r="476" s="1" customFormat="1" ht="20" customHeight="1" spans="1:11">
      <c r="A476" s="8">
        <v>474</v>
      </c>
      <c r="B476" s="25" t="s">
        <v>2153</v>
      </c>
      <c r="C476" s="38" t="s">
        <v>2233</v>
      </c>
      <c r="D476" s="8">
        <v>286.6</v>
      </c>
      <c r="E476" s="8"/>
      <c r="F476" s="8">
        <v>286.6</v>
      </c>
      <c r="G476" s="8">
        <f t="shared" si="21"/>
        <v>286.6</v>
      </c>
      <c r="H476" s="8"/>
      <c r="I476" s="8">
        <f t="shared" si="22"/>
        <v>286.6</v>
      </c>
      <c r="J476" s="8"/>
      <c r="K476" s="8">
        <v>414.6</v>
      </c>
    </row>
    <row r="477" s="1" customFormat="1" ht="20" customHeight="1" spans="1:11">
      <c r="A477" s="8">
        <v>475</v>
      </c>
      <c r="B477" s="25" t="s">
        <v>2153</v>
      </c>
      <c r="C477" s="38" t="s">
        <v>2234</v>
      </c>
      <c r="D477" s="8">
        <v>1562.6</v>
      </c>
      <c r="E477" s="8"/>
      <c r="F477" s="8">
        <v>926</v>
      </c>
      <c r="G477" s="8">
        <f t="shared" si="21"/>
        <v>926</v>
      </c>
      <c r="H477" s="8">
        <v>926</v>
      </c>
      <c r="I477" s="8">
        <f t="shared" si="22"/>
        <v>926</v>
      </c>
      <c r="J477" s="8"/>
      <c r="K477" s="8">
        <v>2136.6</v>
      </c>
    </row>
    <row r="478" s="1" customFormat="1" ht="20" customHeight="1" spans="1:11">
      <c r="A478" s="8">
        <v>476</v>
      </c>
      <c r="B478" s="25" t="s">
        <v>2153</v>
      </c>
      <c r="C478" s="38" t="s">
        <v>2235</v>
      </c>
      <c r="D478" s="8">
        <v>84</v>
      </c>
      <c r="E478" s="8"/>
      <c r="F478" s="8">
        <v>84</v>
      </c>
      <c r="G478" s="8">
        <f t="shared" si="21"/>
        <v>84</v>
      </c>
      <c r="H478" s="8"/>
      <c r="I478" s="8">
        <f t="shared" si="22"/>
        <v>84</v>
      </c>
      <c r="J478" s="8"/>
      <c r="K478" s="8">
        <v>202.5</v>
      </c>
    </row>
    <row r="479" s="1" customFormat="1" ht="20" customHeight="1" spans="1:11">
      <c r="A479" s="8">
        <v>477</v>
      </c>
      <c r="B479" s="25" t="s">
        <v>2153</v>
      </c>
      <c r="C479" s="38" t="s">
        <v>2236</v>
      </c>
      <c r="D479" s="8">
        <v>215</v>
      </c>
      <c r="E479" s="8"/>
      <c r="F479" s="8">
        <v>215</v>
      </c>
      <c r="G479" s="8">
        <f t="shared" si="21"/>
        <v>215</v>
      </c>
      <c r="H479" s="8">
        <v>215</v>
      </c>
      <c r="I479" s="8">
        <f t="shared" si="22"/>
        <v>215</v>
      </c>
      <c r="J479" s="8"/>
      <c r="K479" s="8">
        <v>223.92</v>
      </c>
    </row>
    <row r="480" s="1" customFormat="1" ht="20" customHeight="1" spans="1:11">
      <c r="A480" s="8">
        <v>478</v>
      </c>
      <c r="B480" s="25" t="s">
        <v>2153</v>
      </c>
      <c r="C480" s="38" t="s">
        <v>2237</v>
      </c>
      <c r="D480" s="8">
        <v>285.47</v>
      </c>
      <c r="E480" s="8"/>
      <c r="F480" s="8">
        <v>285.47</v>
      </c>
      <c r="G480" s="8">
        <f t="shared" si="21"/>
        <v>285.47</v>
      </c>
      <c r="H480" s="8"/>
      <c r="I480" s="8">
        <f t="shared" si="22"/>
        <v>285.47</v>
      </c>
      <c r="J480" s="8"/>
      <c r="K480" s="8">
        <v>285.47</v>
      </c>
    </row>
    <row r="481" s="1" customFormat="1" ht="20" customHeight="1" spans="1:11">
      <c r="A481" s="8">
        <v>479</v>
      </c>
      <c r="B481" s="25" t="s">
        <v>2153</v>
      </c>
      <c r="C481" s="38" t="s">
        <v>2238</v>
      </c>
      <c r="D481" s="8">
        <v>332.38</v>
      </c>
      <c r="E481" s="8"/>
      <c r="F481" s="8">
        <v>200.88</v>
      </c>
      <c r="G481" s="8">
        <f t="shared" si="21"/>
        <v>200.88</v>
      </c>
      <c r="H481" s="8"/>
      <c r="I481" s="8">
        <f t="shared" si="22"/>
        <v>200.88</v>
      </c>
      <c r="J481" s="8"/>
      <c r="K481" s="8">
        <v>332.38</v>
      </c>
    </row>
    <row r="482" s="1" customFormat="1" ht="20" customHeight="1" spans="1:11">
      <c r="A482" s="8">
        <v>480</v>
      </c>
      <c r="B482" s="25" t="s">
        <v>2153</v>
      </c>
      <c r="C482" s="38" t="s">
        <v>2239</v>
      </c>
      <c r="D482" s="8">
        <v>60</v>
      </c>
      <c r="E482" s="8"/>
      <c r="F482" s="8">
        <v>60</v>
      </c>
      <c r="G482" s="8">
        <f t="shared" si="21"/>
        <v>60</v>
      </c>
      <c r="H482" s="8"/>
      <c r="I482" s="8">
        <f t="shared" si="22"/>
        <v>60</v>
      </c>
      <c r="J482" s="8"/>
      <c r="K482" s="8">
        <v>135.83</v>
      </c>
    </row>
    <row r="483" s="1" customFormat="1" ht="20" customHeight="1" spans="1:11">
      <c r="A483" s="8">
        <v>481</v>
      </c>
      <c r="B483" s="25" t="s">
        <v>2153</v>
      </c>
      <c r="C483" s="38" t="s">
        <v>2240</v>
      </c>
      <c r="D483" s="8">
        <v>60</v>
      </c>
      <c r="E483" s="8"/>
      <c r="F483" s="8">
        <v>60</v>
      </c>
      <c r="G483" s="8">
        <f t="shared" si="21"/>
        <v>60</v>
      </c>
      <c r="H483" s="8"/>
      <c r="I483" s="8">
        <f t="shared" si="22"/>
        <v>60</v>
      </c>
      <c r="J483" s="8"/>
      <c r="K483" s="8">
        <v>165.56</v>
      </c>
    </row>
    <row r="484" s="1" customFormat="1" ht="30" customHeight="1" spans="1:11">
      <c r="A484" s="8">
        <v>482</v>
      </c>
      <c r="B484" s="25" t="s">
        <v>2153</v>
      </c>
      <c r="C484" s="38" t="s">
        <v>2241</v>
      </c>
      <c r="D484" s="8">
        <v>588.85</v>
      </c>
      <c r="E484" s="8"/>
      <c r="F484" s="8">
        <v>588.85</v>
      </c>
      <c r="G484" s="8">
        <f t="shared" si="21"/>
        <v>588.85</v>
      </c>
      <c r="H484" s="8"/>
      <c r="I484" s="8">
        <f t="shared" si="22"/>
        <v>588.85</v>
      </c>
      <c r="J484" s="8"/>
      <c r="K484" s="8">
        <v>588.85</v>
      </c>
    </row>
    <row r="485" s="1" customFormat="1" ht="20" customHeight="1" spans="1:11">
      <c r="A485" s="8">
        <v>483</v>
      </c>
      <c r="B485" s="25" t="s">
        <v>2153</v>
      </c>
      <c r="C485" s="38" t="s">
        <v>2242</v>
      </c>
      <c r="D485" s="8">
        <v>265</v>
      </c>
      <c r="E485" s="8"/>
      <c r="F485" s="8">
        <v>265</v>
      </c>
      <c r="G485" s="8">
        <f t="shared" si="21"/>
        <v>265</v>
      </c>
      <c r="H485" s="8"/>
      <c r="I485" s="8">
        <f t="shared" si="22"/>
        <v>265</v>
      </c>
      <c r="J485" s="8"/>
      <c r="K485" s="8">
        <v>265</v>
      </c>
    </row>
    <row r="486" s="1" customFormat="1" ht="20" customHeight="1" spans="1:11">
      <c r="A486" s="8">
        <v>484</v>
      </c>
      <c r="B486" s="25" t="s">
        <v>2153</v>
      </c>
      <c r="C486" s="38" t="s">
        <v>1832</v>
      </c>
      <c r="D486" s="8">
        <v>274</v>
      </c>
      <c r="E486" s="8"/>
      <c r="F486" s="8">
        <v>274</v>
      </c>
      <c r="G486" s="8">
        <f t="shared" si="21"/>
        <v>274</v>
      </c>
      <c r="H486" s="8"/>
      <c r="I486" s="8">
        <f t="shared" si="22"/>
        <v>274</v>
      </c>
      <c r="J486" s="8"/>
      <c r="K486" s="8">
        <v>298.8</v>
      </c>
    </row>
    <row r="487" s="1" customFormat="1" ht="20" customHeight="1" spans="1:11">
      <c r="A487" s="8">
        <v>485</v>
      </c>
      <c r="B487" s="25" t="s">
        <v>2153</v>
      </c>
      <c r="C487" s="38" t="s">
        <v>2243</v>
      </c>
      <c r="D487" s="8">
        <v>263</v>
      </c>
      <c r="E487" s="8"/>
      <c r="F487" s="8">
        <v>162</v>
      </c>
      <c r="G487" s="8">
        <f t="shared" si="21"/>
        <v>162</v>
      </c>
      <c r="H487" s="8"/>
      <c r="I487" s="8">
        <f t="shared" si="22"/>
        <v>162</v>
      </c>
      <c r="J487" s="8"/>
      <c r="K487" s="8">
        <v>263</v>
      </c>
    </row>
    <row r="488" s="1" customFormat="1" ht="20" customHeight="1" spans="1:11">
      <c r="A488" s="8">
        <v>486</v>
      </c>
      <c r="B488" s="25" t="s">
        <v>2153</v>
      </c>
      <c r="C488" s="38" t="s">
        <v>2244</v>
      </c>
      <c r="D488" s="8">
        <v>299.67</v>
      </c>
      <c r="E488" s="8"/>
      <c r="F488" s="8">
        <v>299.67</v>
      </c>
      <c r="G488" s="8">
        <f t="shared" si="21"/>
        <v>299.67</v>
      </c>
      <c r="H488" s="8"/>
      <c r="I488" s="8">
        <f t="shared" si="22"/>
        <v>299.67</v>
      </c>
      <c r="J488" s="8"/>
      <c r="K488" s="8">
        <v>299.67</v>
      </c>
    </row>
    <row r="489" s="1" customFormat="1" ht="20" customHeight="1" spans="1:11">
      <c r="A489" s="8">
        <v>487</v>
      </c>
      <c r="B489" s="25" t="s">
        <v>2153</v>
      </c>
      <c r="C489" s="38" t="s">
        <v>2245</v>
      </c>
      <c r="D489" s="8">
        <v>600.6</v>
      </c>
      <c r="E489" s="8"/>
      <c r="F489" s="8">
        <v>600.6</v>
      </c>
      <c r="G489" s="8">
        <f t="shared" si="21"/>
        <v>600.6</v>
      </c>
      <c r="H489" s="8">
        <v>249</v>
      </c>
      <c r="I489" s="8">
        <f t="shared" si="22"/>
        <v>600.6</v>
      </c>
      <c r="J489" s="8"/>
      <c r="K489" s="8">
        <v>606</v>
      </c>
    </row>
    <row r="490" s="1" customFormat="1" ht="20" customHeight="1" spans="1:11">
      <c r="A490" s="8">
        <v>488</v>
      </c>
      <c r="B490" s="25" t="s">
        <v>2153</v>
      </c>
      <c r="C490" s="38" t="s">
        <v>2225</v>
      </c>
      <c r="D490" s="8">
        <v>241.6</v>
      </c>
      <c r="E490" s="8"/>
      <c r="F490" s="8">
        <v>221</v>
      </c>
      <c r="G490" s="8">
        <f t="shared" si="21"/>
        <v>221</v>
      </c>
      <c r="H490" s="8">
        <v>241</v>
      </c>
      <c r="I490" s="8">
        <f t="shared" si="22"/>
        <v>221</v>
      </c>
      <c r="J490" s="8"/>
      <c r="K490" s="8">
        <v>390.12</v>
      </c>
    </row>
    <row r="491" s="19" customFormat="1" ht="20" customHeight="1" spans="1:13">
      <c r="A491" s="8">
        <v>489</v>
      </c>
      <c r="B491" s="42" t="s">
        <v>2153</v>
      </c>
      <c r="C491" s="38" t="s">
        <v>2246</v>
      </c>
      <c r="D491" s="24">
        <v>125</v>
      </c>
      <c r="E491" s="24"/>
      <c r="F491" s="8">
        <v>125</v>
      </c>
      <c r="G491" s="8">
        <f t="shared" si="21"/>
        <v>125</v>
      </c>
      <c r="H491" s="8"/>
      <c r="I491" s="8">
        <f t="shared" si="22"/>
        <v>125</v>
      </c>
      <c r="J491" s="8"/>
      <c r="K491" s="24">
        <v>125</v>
      </c>
      <c r="L491" s="1"/>
      <c r="M491" s="1"/>
    </row>
    <row r="492" s="19" customFormat="1" ht="20" customHeight="1" spans="1:11">
      <c r="A492" s="21" t="s">
        <v>22</v>
      </c>
      <c r="B492" s="22"/>
      <c r="C492" s="23"/>
      <c r="D492" s="24">
        <f t="shared" ref="D492:I492" si="23">SUM(D3:D491)</f>
        <v>104544.996</v>
      </c>
      <c r="E492" s="24">
        <f t="shared" si="23"/>
        <v>0</v>
      </c>
      <c r="F492" s="24">
        <f t="shared" si="23"/>
        <v>89760.45</v>
      </c>
      <c r="G492" s="24">
        <f t="shared" si="23"/>
        <v>89760.45</v>
      </c>
      <c r="H492" s="24">
        <f t="shared" si="23"/>
        <v>26671.76</v>
      </c>
      <c r="I492" s="24">
        <f t="shared" si="23"/>
        <v>89697.77</v>
      </c>
      <c r="J492" s="24">
        <f>SUM(J2:J491)</f>
        <v>62.68</v>
      </c>
      <c r="K492" s="24"/>
    </row>
    <row r="494" s="1" customFormat="1" spans="6:9">
      <c r="F494" s="6"/>
      <c r="G494" s="6"/>
      <c r="H494" s="16"/>
      <c r="I494" s="6"/>
    </row>
    <row r="495" s="1" customFormat="1" spans="1:11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</row>
    <row r="496" s="1" customFormat="1" spans="1:11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</row>
    <row r="497" s="1" customFormat="1" spans="1:11">
      <c r="A497" s="44"/>
      <c r="B497" s="44"/>
      <c r="C497" s="44"/>
      <c r="D497" s="44"/>
      <c r="E497" s="44"/>
      <c r="F497" s="45"/>
      <c r="G497" s="45"/>
      <c r="H497" s="45"/>
      <c r="I497" s="45"/>
      <c r="J497" s="44"/>
      <c r="K497" s="44"/>
    </row>
    <row r="498" s="1" customFormat="1" spans="1:11">
      <c r="A498" s="44"/>
      <c r="B498" s="44"/>
      <c r="C498" s="44"/>
      <c r="D498" s="44"/>
      <c r="E498" s="44"/>
      <c r="F498" s="45"/>
      <c r="G498" s="45"/>
      <c r="H498" s="45"/>
      <c r="I498" s="45"/>
      <c r="J498" s="44"/>
      <c r="K498" s="44"/>
    </row>
    <row r="499" s="1" customFormat="1" spans="1:11">
      <c r="A499" s="44"/>
      <c r="B499" s="44"/>
      <c r="C499" s="44"/>
      <c r="D499" s="44"/>
      <c r="E499" s="44"/>
      <c r="F499" s="45"/>
      <c r="G499" s="45"/>
      <c r="H499" s="45"/>
      <c r="I499" s="45"/>
      <c r="J499" s="44"/>
      <c r="K499" s="44"/>
    </row>
    <row r="500" s="1" customFormat="1" spans="1:11">
      <c r="A500" s="44"/>
      <c r="B500" s="44"/>
      <c r="C500" s="44"/>
      <c r="D500" s="44"/>
      <c r="E500" s="44"/>
      <c r="F500" s="45"/>
      <c r="G500" s="45"/>
      <c r="H500" s="45"/>
      <c r="I500" s="45"/>
      <c r="J500" s="44"/>
      <c r="K500" s="44"/>
    </row>
    <row r="501" s="1" customFormat="1" spans="4:9">
      <c r="D501" s="46"/>
      <c r="E501" s="47"/>
      <c r="F501" s="45"/>
      <c r="G501" s="45"/>
      <c r="H501" s="45"/>
      <c r="I501" s="45"/>
    </row>
    <row r="502" s="1" customFormat="1" spans="4:9">
      <c r="D502" s="46"/>
      <c r="E502" s="48"/>
      <c r="F502" s="45"/>
      <c r="G502" s="45"/>
      <c r="H502" s="45"/>
      <c r="I502" s="45"/>
    </row>
    <row r="503" s="1" customFormat="1" spans="4:9">
      <c r="D503" s="46"/>
      <c r="E503" s="47"/>
      <c r="F503" s="45"/>
      <c r="G503" s="45"/>
      <c r="H503" s="45"/>
      <c r="I503" s="45"/>
    </row>
    <row r="504" s="1" customFormat="1" spans="4:9">
      <c r="D504" s="46"/>
      <c r="E504" s="47"/>
      <c r="F504" s="45"/>
      <c r="G504" s="45"/>
      <c r="H504" s="45"/>
      <c r="I504" s="45"/>
    </row>
    <row r="505" s="1" customFormat="1" spans="4:9">
      <c r="D505" s="46"/>
      <c r="E505" s="47"/>
      <c r="F505" s="45"/>
      <c r="G505" s="45"/>
      <c r="H505" s="45"/>
      <c r="I505" s="45"/>
    </row>
    <row r="506" s="1" customFormat="1" spans="4:9">
      <c r="D506" s="49"/>
      <c r="E506" s="50"/>
      <c r="F506" s="45"/>
      <c r="G506" s="45"/>
      <c r="H506" s="45"/>
      <c r="I506" s="45"/>
    </row>
    <row r="507" s="1" customFormat="1" spans="4:9">
      <c r="D507" s="49"/>
      <c r="E507" s="50"/>
      <c r="F507" s="45"/>
      <c r="G507" s="45"/>
      <c r="H507" s="45"/>
      <c r="I507" s="45"/>
    </row>
    <row r="508" s="1" customFormat="1" spans="4:9">
      <c r="D508" s="46"/>
      <c r="E508" s="47"/>
      <c r="F508" s="45"/>
      <c r="G508" s="45"/>
      <c r="H508" s="45"/>
      <c r="I508" s="45"/>
    </row>
    <row r="509" s="1" customFormat="1" spans="4:9">
      <c r="D509" s="49"/>
      <c r="E509" s="50"/>
      <c r="F509" s="45"/>
      <c r="G509" s="45"/>
      <c r="H509" s="45"/>
      <c r="I509" s="45"/>
    </row>
    <row r="510" s="1" customFormat="1" spans="4:9">
      <c r="D510" s="49"/>
      <c r="E510" s="50"/>
      <c r="F510" s="45"/>
      <c r="G510" s="45"/>
      <c r="H510" s="45"/>
      <c r="I510" s="45"/>
    </row>
    <row r="511" s="1" customFormat="1" spans="4:9">
      <c r="D511" s="49"/>
      <c r="E511" s="50"/>
      <c r="F511" s="45"/>
      <c r="G511" s="45"/>
      <c r="H511" s="45"/>
      <c r="I511" s="45"/>
    </row>
    <row r="512" s="1" customFormat="1" spans="4:9">
      <c r="D512" s="49"/>
      <c r="E512" s="51"/>
      <c r="F512" s="6"/>
      <c r="G512" s="6"/>
      <c r="H512" s="6"/>
      <c r="I512" s="6"/>
    </row>
    <row r="513" s="1" customFormat="1" spans="4:9">
      <c r="D513" s="49"/>
      <c r="E513" s="47"/>
      <c r="F513" s="6"/>
      <c r="G513" s="6"/>
      <c r="H513" s="6"/>
      <c r="I513" s="6"/>
    </row>
  </sheetData>
  <autoFilter xmlns:etc="http://www.wps.cn/officeDocument/2017/etCustomData" ref="A2:XFB492" etc:filterBottomFollowUsedRange="0">
    <extLst/>
  </autoFilter>
  <mergeCells count="2">
    <mergeCell ref="A1:K1"/>
    <mergeCell ref="A492:C492"/>
  </mergeCells>
  <dataValidations count="1">
    <dataValidation type="textLength" operator="between" showInputMessage="1" showErrorMessage="1" sqref="C3 C66 C70 C125 C108:C110">
      <formula1>2</formula1>
      <formula2>10</formula2>
    </dataValidation>
  </dataValidations>
  <printOptions horizontalCentered="1"/>
  <pageMargins left="0.393055555555556" right="0.393055555555556" top="0.786805555555556" bottom="0.590277777777778" header="0.5" footer="0.393055555555556"/>
  <pageSetup paperSize="9" scale="83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2"/>
  <sheetViews>
    <sheetView workbookViewId="0">
      <pane ySplit="2" topLeftCell="A21" activePane="bottomLeft" state="frozen"/>
      <selection/>
      <selection pane="bottomLeft" activeCell="K21" sqref="K21"/>
    </sheetView>
  </sheetViews>
  <sheetFormatPr defaultColWidth="8.66666666666667" defaultRowHeight="14.25"/>
  <cols>
    <col min="1" max="1" width="6" style="1" customWidth="1"/>
    <col min="2" max="2" width="14.75" style="1" customWidth="1"/>
    <col min="3" max="3" width="22.625" style="1" customWidth="1"/>
    <col min="4" max="4" width="10.9" style="1" customWidth="1"/>
    <col min="5" max="5" width="11.7" style="1" customWidth="1"/>
    <col min="6" max="6" width="13.625" style="1" customWidth="1"/>
    <col min="7" max="7" width="12.7" style="1"/>
    <col min="8" max="8" width="11.8" style="1" customWidth="1"/>
    <col min="9" max="9" width="12.7" style="1"/>
    <col min="10" max="16384" width="8.66666666666667" style="1"/>
  </cols>
  <sheetData>
    <row r="1" s="1" customFormat="1" ht="35" customHeight="1" spans="1:10">
      <c r="A1" s="7" t="s">
        <v>2247</v>
      </c>
      <c r="B1" s="7"/>
      <c r="C1" s="7"/>
      <c r="D1" s="7"/>
      <c r="E1" s="7"/>
      <c r="F1" s="7"/>
      <c r="G1" s="7"/>
      <c r="H1" s="7"/>
      <c r="I1" s="7"/>
      <c r="J1" s="7"/>
    </row>
    <row r="2" s="2" customFormat="1" ht="35" customHeight="1" spans="1:10">
      <c r="A2" s="8" t="s">
        <v>24</v>
      </c>
      <c r="B2" s="8" t="s">
        <v>25</v>
      </c>
      <c r="C2" s="8" t="s">
        <v>26</v>
      </c>
      <c r="D2" s="8" t="s">
        <v>27</v>
      </c>
      <c r="E2" s="8" t="s">
        <v>177</v>
      </c>
      <c r="F2" s="8" t="s">
        <v>29</v>
      </c>
      <c r="G2" s="8" t="s">
        <v>4</v>
      </c>
      <c r="H2" s="8" t="s">
        <v>6</v>
      </c>
      <c r="I2" s="11" t="s">
        <v>30</v>
      </c>
      <c r="J2" s="11" t="s">
        <v>8</v>
      </c>
    </row>
    <row r="3" s="1" customFormat="1" ht="20" customHeight="1" spans="1:10">
      <c r="A3" s="8">
        <f>ROW()-2</f>
        <v>1</v>
      </c>
      <c r="B3" s="8" t="s">
        <v>2248</v>
      </c>
      <c r="C3" s="8" t="s">
        <v>2117</v>
      </c>
      <c r="D3" s="8">
        <v>130</v>
      </c>
      <c r="E3" s="8"/>
      <c r="F3" s="8">
        <v>130</v>
      </c>
      <c r="G3" s="8">
        <f>F3</f>
        <v>130</v>
      </c>
      <c r="H3" s="8"/>
      <c r="I3" s="8">
        <f>F3-J3</f>
        <v>130</v>
      </c>
      <c r="J3" s="8"/>
    </row>
    <row r="4" s="1" customFormat="1" ht="20" customHeight="1" spans="1:10">
      <c r="A4" s="8">
        <f t="shared" ref="A4:A13" si="0">ROW()-2</f>
        <v>2</v>
      </c>
      <c r="B4" s="8" t="s">
        <v>2248</v>
      </c>
      <c r="C4" s="8" t="s">
        <v>2249</v>
      </c>
      <c r="D4" s="8">
        <v>160.6</v>
      </c>
      <c r="E4" s="8"/>
      <c r="F4" s="8">
        <v>160.6</v>
      </c>
      <c r="G4" s="8">
        <f t="shared" ref="G4:G35" si="1">F4</f>
        <v>160.6</v>
      </c>
      <c r="H4" s="8">
        <v>160.6</v>
      </c>
      <c r="I4" s="8">
        <f>F4-J4</f>
        <v>160.6</v>
      </c>
      <c r="J4" s="8"/>
    </row>
    <row r="5" s="1" customFormat="1" ht="20" customHeight="1" spans="1:10">
      <c r="A5" s="8">
        <f t="shared" si="0"/>
        <v>3</v>
      </c>
      <c r="B5" s="8" t="s">
        <v>2248</v>
      </c>
      <c r="C5" s="8" t="s">
        <v>2250</v>
      </c>
      <c r="D5" s="8">
        <v>391</v>
      </c>
      <c r="E5" s="8"/>
      <c r="F5" s="8">
        <v>391</v>
      </c>
      <c r="G5" s="8">
        <f t="shared" si="1"/>
        <v>391</v>
      </c>
      <c r="H5" s="8">
        <v>391</v>
      </c>
      <c r="I5" s="8">
        <f t="shared" ref="I5:I52" si="2">F5-J5</f>
        <v>391</v>
      </c>
      <c r="J5" s="8"/>
    </row>
    <row r="6" s="1" customFormat="1" ht="20" customHeight="1" spans="1:10">
      <c r="A6" s="8">
        <f t="shared" si="0"/>
        <v>4</v>
      </c>
      <c r="B6" s="8" t="s">
        <v>2248</v>
      </c>
      <c r="C6" s="8" t="s">
        <v>2251</v>
      </c>
      <c r="D6" s="8">
        <v>226.32</v>
      </c>
      <c r="E6" s="8"/>
      <c r="F6" s="8">
        <v>226.32</v>
      </c>
      <c r="G6" s="8">
        <f t="shared" si="1"/>
        <v>226.32</v>
      </c>
      <c r="H6" s="8"/>
      <c r="I6" s="8">
        <f t="shared" si="2"/>
        <v>226.32</v>
      </c>
      <c r="J6" s="8"/>
    </row>
    <row r="7" s="1" customFormat="1" ht="20" customHeight="1" spans="1:10">
      <c r="A7" s="8">
        <f t="shared" si="0"/>
        <v>5</v>
      </c>
      <c r="B7" s="8" t="s">
        <v>2248</v>
      </c>
      <c r="C7" s="8" t="s">
        <v>2252</v>
      </c>
      <c r="D7" s="8">
        <v>80</v>
      </c>
      <c r="E7" s="8"/>
      <c r="F7" s="8">
        <v>80</v>
      </c>
      <c r="G7" s="8">
        <f t="shared" si="1"/>
        <v>80</v>
      </c>
      <c r="H7" s="8"/>
      <c r="I7" s="8">
        <f t="shared" si="2"/>
        <v>80</v>
      </c>
      <c r="J7" s="8"/>
    </row>
    <row r="8" s="1" customFormat="1" ht="20" customHeight="1" spans="1:10">
      <c r="A8" s="8">
        <f t="shared" si="0"/>
        <v>6</v>
      </c>
      <c r="B8" s="8" t="s">
        <v>2248</v>
      </c>
      <c r="C8" s="8" t="s">
        <v>2253</v>
      </c>
      <c r="D8" s="8">
        <v>143.8</v>
      </c>
      <c r="E8" s="8"/>
      <c r="F8" s="8">
        <v>143.8</v>
      </c>
      <c r="G8" s="8">
        <f t="shared" si="1"/>
        <v>143.8</v>
      </c>
      <c r="H8" s="8">
        <v>143.8</v>
      </c>
      <c r="I8" s="8">
        <f t="shared" si="2"/>
        <v>143.8</v>
      </c>
      <c r="J8" s="8"/>
    </row>
    <row r="9" s="1" customFormat="1" ht="20" customHeight="1" spans="1:10">
      <c r="A9" s="8">
        <f t="shared" si="0"/>
        <v>7</v>
      </c>
      <c r="B9" s="8" t="s">
        <v>2248</v>
      </c>
      <c r="C9" s="8" t="s">
        <v>1811</v>
      </c>
      <c r="D9" s="8">
        <v>120.46</v>
      </c>
      <c r="E9" s="8"/>
      <c r="F9" s="8">
        <v>120.46</v>
      </c>
      <c r="G9" s="8">
        <f t="shared" si="1"/>
        <v>120.46</v>
      </c>
      <c r="H9" s="8"/>
      <c r="I9" s="8">
        <f t="shared" si="2"/>
        <v>120.46</v>
      </c>
      <c r="J9" s="8"/>
    </row>
    <row r="10" s="1" customFormat="1" ht="20" customHeight="1" spans="1:10">
      <c r="A10" s="8">
        <f t="shared" si="0"/>
        <v>8</v>
      </c>
      <c r="B10" s="8" t="s">
        <v>2248</v>
      </c>
      <c r="C10" s="8" t="s">
        <v>2254</v>
      </c>
      <c r="D10" s="8">
        <v>130.86</v>
      </c>
      <c r="E10" s="8"/>
      <c r="F10" s="8">
        <v>130.86</v>
      </c>
      <c r="G10" s="8">
        <f t="shared" si="1"/>
        <v>130.86</v>
      </c>
      <c r="H10" s="8"/>
      <c r="I10" s="8">
        <f t="shared" si="2"/>
        <v>130.86</v>
      </c>
      <c r="J10" s="8"/>
    </row>
    <row r="11" s="1" customFormat="1" ht="20" customHeight="1" spans="1:10">
      <c r="A11" s="8">
        <f t="shared" si="0"/>
        <v>9</v>
      </c>
      <c r="B11" s="8" t="s">
        <v>2248</v>
      </c>
      <c r="C11" s="8" t="s">
        <v>2255</v>
      </c>
      <c r="D11" s="8">
        <v>332.1</v>
      </c>
      <c r="E11" s="8"/>
      <c r="F11" s="8">
        <v>332.1</v>
      </c>
      <c r="G11" s="8">
        <f t="shared" si="1"/>
        <v>332.1</v>
      </c>
      <c r="H11" s="8"/>
      <c r="I11" s="8">
        <f t="shared" si="2"/>
        <v>332.1</v>
      </c>
      <c r="J11" s="8"/>
    </row>
    <row r="12" s="1" customFormat="1" ht="20" customHeight="1" spans="1:10">
      <c r="A12" s="8">
        <f t="shared" si="0"/>
        <v>10</v>
      </c>
      <c r="B12" s="8" t="s">
        <v>2248</v>
      </c>
      <c r="C12" s="8" t="s">
        <v>2256</v>
      </c>
      <c r="D12" s="8">
        <v>148.48</v>
      </c>
      <c r="E12" s="8"/>
      <c r="F12" s="8">
        <v>148.48</v>
      </c>
      <c r="G12" s="8">
        <f t="shared" si="1"/>
        <v>148.48</v>
      </c>
      <c r="H12" s="8">
        <v>148.48</v>
      </c>
      <c r="I12" s="8">
        <f t="shared" si="2"/>
        <v>148.48</v>
      </c>
      <c r="J12" s="8"/>
    </row>
    <row r="13" s="1" customFormat="1" ht="20" customHeight="1" spans="1:10">
      <c r="A13" s="8">
        <f t="shared" si="0"/>
        <v>11</v>
      </c>
      <c r="B13" s="8" t="s">
        <v>2248</v>
      </c>
      <c r="C13" s="8" t="s">
        <v>2257</v>
      </c>
      <c r="D13" s="8">
        <v>128.5</v>
      </c>
      <c r="E13" s="8"/>
      <c r="F13" s="8">
        <v>128.5</v>
      </c>
      <c r="G13" s="8">
        <f t="shared" si="1"/>
        <v>128.5</v>
      </c>
      <c r="H13" s="8"/>
      <c r="I13" s="8">
        <f t="shared" si="2"/>
        <v>128.5</v>
      </c>
      <c r="J13" s="8"/>
    </row>
    <row r="14" s="1" customFormat="1" ht="20" customHeight="1" spans="1:10">
      <c r="A14" s="8">
        <f t="shared" ref="A14:A23" si="3">ROW()-2</f>
        <v>12</v>
      </c>
      <c r="B14" s="8" t="s">
        <v>2248</v>
      </c>
      <c r="C14" s="8" t="s">
        <v>2258</v>
      </c>
      <c r="D14" s="8">
        <v>197.17</v>
      </c>
      <c r="E14" s="8"/>
      <c r="F14" s="8">
        <v>197.17</v>
      </c>
      <c r="G14" s="8">
        <f t="shared" si="1"/>
        <v>197.17</v>
      </c>
      <c r="H14" s="8"/>
      <c r="I14" s="8">
        <f t="shared" si="2"/>
        <v>197.17</v>
      </c>
      <c r="J14" s="8"/>
    </row>
    <row r="15" s="1" customFormat="1" ht="20" customHeight="1" spans="1:10">
      <c r="A15" s="8">
        <f t="shared" si="3"/>
        <v>13</v>
      </c>
      <c r="B15" s="8" t="s">
        <v>2248</v>
      </c>
      <c r="C15" s="8" t="s">
        <v>2100</v>
      </c>
      <c r="D15" s="8">
        <v>99.94</v>
      </c>
      <c r="E15" s="8"/>
      <c r="F15" s="8">
        <v>99.94</v>
      </c>
      <c r="G15" s="8">
        <f t="shared" si="1"/>
        <v>99.94</v>
      </c>
      <c r="H15" s="8">
        <v>99.94</v>
      </c>
      <c r="I15" s="8">
        <f t="shared" si="2"/>
        <v>99.94</v>
      </c>
      <c r="J15" s="8"/>
    </row>
    <row r="16" s="1" customFormat="1" ht="20" customHeight="1" spans="1:10">
      <c r="A16" s="8">
        <f t="shared" si="3"/>
        <v>14</v>
      </c>
      <c r="B16" s="8" t="s">
        <v>2248</v>
      </c>
      <c r="C16" s="8" t="s">
        <v>2259</v>
      </c>
      <c r="D16" s="8">
        <v>96.5</v>
      </c>
      <c r="E16" s="8"/>
      <c r="F16" s="8">
        <v>96.5</v>
      </c>
      <c r="G16" s="8">
        <f t="shared" si="1"/>
        <v>96.5</v>
      </c>
      <c r="H16" s="8"/>
      <c r="I16" s="8">
        <f t="shared" si="2"/>
        <v>96.5</v>
      </c>
      <c r="J16" s="8"/>
    </row>
    <row r="17" s="1" customFormat="1" ht="20" customHeight="1" spans="1:10">
      <c r="A17" s="8">
        <f t="shared" si="3"/>
        <v>15</v>
      </c>
      <c r="B17" s="8" t="s">
        <v>2248</v>
      </c>
      <c r="C17" s="8" t="s">
        <v>2260</v>
      </c>
      <c r="D17" s="8">
        <v>123.31</v>
      </c>
      <c r="E17" s="8"/>
      <c r="F17" s="8">
        <v>123.31</v>
      </c>
      <c r="G17" s="8">
        <f t="shared" si="1"/>
        <v>123.31</v>
      </c>
      <c r="H17" s="8"/>
      <c r="I17" s="8">
        <f t="shared" si="2"/>
        <v>123.31</v>
      </c>
      <c r="J17" s="8"/>
    </row>
    <row r="18" s="1" customFormat="1" ht="20" customHeight="1" spans="1:10">
      <c r="A18" s="8">
        <f t="shared" si="3"/>
        <v>16</v>
      </c>
      <c r="B18" s="8" t="s">
        <v>2248</v>
      </c>
      <c r="C18" s="8" t="s">
        <v>2261</v>
      </c>
      <c r="D18" s="8">
        <v>191.46</v>
      </c>
      <c r="E18" s="8"/>
      <c r="F18" s="8">
        <v>191.46</v>
      </c>
      <c r="G18" s="8">
        <f t="shared" si="1"/>
        <v>191.46</v>
      </c>
      <c r="H18" s="8"/>
      <c r="I18" s="8">
        <f t="shared" si="2"/>
        <v>191.46</v>
      </c>
      <c r="J18" s="8"/>
    </row>
    <row r="19" s="1" customFormat="1" ht="20" customHeight="1" spans="1:10">
      <c r="A19" s="8">
        <f t="shared" si="3"/>
        <v>17</v>
      </c>
      <c r="B19" s="8" t="s">
        <v>2248</v>
      </c>
      <c r="C19" s="8" t="s">
        <v>2262</v>
      </c>
      <c r="D19" s="8">
        <v>185</v>
      </c>
      <c r="E19" s="8"/>
      <c r="F19" s="8">
        <v>185</v>
      </c>
      <c r="G19" s="8">
        <f t="shared" si="1"/>
        <v>185</v>
      </c>
      <c r="H19" s="8">
        <v>185</v>
      </c>
      <c r="I19" s="8">
        <f t="shared" si="2"/>
        <v>185</v>
      </c>
      <c r="J19" s="8"/>
    </row>
    <row r="20" s="1" customFormat="1" ht="20" customHeight="1" spans="1:10">
      <c r="A20" s="8">
        <f t="shared" si="3"/>
        <v>18</v>
      </c>
      <c r="B20" s="8" t="s">
        <v>2248</v>
      </c>
      <c r="C20" s="8" t="s">
        <v>1134</v>
      </c>
      <c r="D20" s="8">
        <v>218</v>
      </c>
      <c r="E20" s="8"/>
      <c r="F20" s="8">
        <v>218</v>
      </c>
      <c r="G20" s="8">
        <f t="shared" si="1"/>
        <v>218</v>
      </c>
      <c r="H20" s="8"/>
      <c r="I20" s="8">
        <f t="shared" si="2"/>
        <v>218</v>
      </c>
      <c r="J20" s="8"/>
    </row>
    <row r="21" s="1" customFormat="1" ht="20" customHeight="1" spans="1:10">
      <c r="A21" s="8">
        <f t="shared" si="3"/>
        <v>19</v>
      </c>
      <c r="B21" s="8" t="s">
        <v>2248</v>
      </c>
      <c r="C21" s="8" t="s">
        <v>2263</v>
      </c>
      <c r="D21" s="8">
        <v>286.9</v>
      </c>
      <c r="E21" s="8"/>
      <c r="F21" s="8">
        <v>286.9</v>
      </c>
      <c r="G21" s="8">
        <f t="shared" si="1"/>
        <v>286.9</v>
      </c>
      <c r="H21" s="8"/>
      <c r="I21" s="8">
        <f t="shared" si="2"/>
        <v>286.9</v>
      </c>
      <c r="J21" s="8"/>
    </row>
    <row r="22" s="1" customFormat="1" ht="20" customHeight="1" spans="1:10">
      <c r="A22" s="8">
        <f t="shared" si="3"/>
        <v>20</v>
      </c>
      <c r="B22" s="8" t="s">
        <v>2248</v>
      </c>
      <c r="C22" s="8" t="s">
        <v>2142</v>
      </c>
      <c r="D22" s="8">
        <v>215</v>
      </c>
      <c r="E22" s="8"/>
      <c r="F22" s="8">
        <v>215</v>
      </c>
      <c r="G22" s="8">
        <f t="shared" si="1"/>
        <v>215</v>
      </c>
      <c r="H22" s="8"/>
      <c r="I22" s="8">
        <f t="shared" si="2"/>
        <v>215</v>
      </c>
      <c r="J22" s="8"/>
    </row>
    <row r="23" s="1" customFormat="1" ht="20" customHeight="1" spans="1:10">
      <c r="A23" s="8">
        <f t="shared" si="3"/>
        <v>21</v>
      </c>
      <c r="B23" s="8" t="s">
        <v>2248</v>
      </c>
      <c r="C23" s="8" t="s">
        <v>1043</v>
      </c>
      <c r="D23" s="8">
        <v>160</v>
      </c>
      <c r="E23" s="8"/>
      <c r="F23" s="8">
        <v>160</v>
      </c>
      <c r="G23" s="8">
        <f t="shared" si="1"/>
        <v>160</v>
      </c>
      <c r="H23" s="8"/>
      <c r="I23" s="8">
        <f t="shared" si="2"/>
        <v>160</v>
      </c>
      <c r="J23" s="8"/>
    </row>
    <row r="24" s="1" customFormat="1" ht="30" customHeight="1" spans="1:10">
      <c r="A24" s="8">
        <f t="shared" ref="A24:A33" si="4">ROW()-2</f>
        <v>22</v>
      </c>
      <c r="B24" s="8" t="s">
        <v>2248</v>
      </c>
      <c r="C24" s="8" t="s">
        <v>2264</v>
      </c>
      <c r="D24" s="8">
        <v>682.38</v>
      </c>
      <c r="E24" s="8"/>
      <c r="F24" s="8">
        <v>682.38</v>
      </c>
      <c r="G24" s="8">
        <f t="shared" si="1"/>
        <v>682.38</v>
      </c>
      <c r="H24" s="8">
        <v>641.44</v>
      </c>
      <c r="I24" s="8">
        <f t="shared" si="2"/>
        <v>682.38</v>
      </c>
      <c r="J24" s="8"/>
    </row>
    <row r="25" s="1" customFormat="1" ht="30" customHeight="1" spans="1:10">
      <c r="A25" s="8">
        <f t="shared" si="4"/>
        <v>23</v>
      </c>
      <c r="B25" s="8" t="s">
        <v>2248</v>
      </c>
      <c r="C25" s="8" t="s">
        <v>2265</v>
      </c>
      <c r="D25" s="8">
        <v>255</v>
      </c>
      <c r="E25" s="8"/>
      <c r="F25" s="8">
        <v>255</v>
      </c>
      <c r="G25" s="8">
        <f t="shared" si="1"/>
        <v>255</v>
      </c>
      <c r="H25" s="8"/>
      <c r="I25" s="8">
        <f t="shared" si="2"/>
        <v>255</v>
      </c>
      <c r="J25" s="8"/>
    </row>
    <row r="26" s="1" customFormat="1" ht="20" customHeight="1" spans="1:10">
      <c r="A26" s="8">
        <f t="shared" si="4"/>
        <v>24</v>
      </c>
      <c r="B26" s="8" t="s">
        <v>2248</v>
      </c>
      <c r="C26" s="8" t="s">
        <v>2266</v>
      </c>
      <c r="D26" s="8">
        <v>298.2</v>
      </c>
      <c r="E26" s="8"/>
      <c r="F26" s="8">
        <v>298.2</v>
      </c>
      <c r="G26" s="8">
        <f t="shared" si="1"/>
        <v>298.2</v>
      </c>
      <c r="H26" s="8"/>
      <c r="I26" s="8">
        <f t="shared" si="2"/>
        <v>298.2</v>
      </c>
      <c r="J26" s="8"/>
    </row>
    <row r="27" s="1" customFormat="1" ht="20" customHeight="1" spans="1:10">
      <c r="A27" s="8">
        <f t="shared" si="4"/>
        <v>25</v>
      </c>
      <c r="B27" s="8" t="s">
        <v>2248</v>
      </c>
      <c r="C27" s="8" t="s">
        <v>2267</v>
      </c>
      <c r="D27" s="8">
        <v>169</v>
      </c>
      <c r="E27" s="8"/>
      <c r="F27" s="8">
        <v>169</v>
      </c>
      <c r="G27" s="8">
        <f t="shared" si="1"/>
        <v>169</v>
      </c>
      <c r="H27" s="8"/>
      <c r="I27" s="8">
        <f t="shared" si="2"/>
        <v>169</v>
      </c>
      <c r="J27" s="8"/>
    </row>
    <row r="28" s="1" customFormat="1" ht="20" customHeight="1" spans="1:10">
      <c r="A28" s="8">
        <f t="shared" si="4"/>
        <v>26</v>
      </c>
      <c r="B28" s="8" t="s">
        <v>2248</v>
      </c>
      <c r="C28" s="8" t="s">
        <v>2268</v>
      </c>
      <c r="D28" s="8">
        <v>238.91</v>
      </c>
      <c r="E28" s="8"/>
      <c r="F28" s="8">
        <v>238.91</v>
      </c>
      <c r="G28" s="8">
        <f t="shared" si="1"/>
        <v>238.91</v>
      </c>
      <c r="H28" s="8">
        <v>238.91</v>
      </c>
      <c r="I28" s="8">
        <f t="shared" si="2"/>
        <v>238.91</v>
      </c>
      <c r="J28" s="8"/>
    </row>
    <row r="29" s="1" customFormat="1" ht="20" customHeight="1" spans="1:10">
      <c r="A29" s="8">
        <f t="shared" si="4"/>
        <v>27</v>
      </c>
      <c r="B29" s="8" t="s">
        <v>2248</v>
      </c>
      <c r="C29" s="8" t="s">
        <v>2122</v>
      </c>
      <c r="D29" s="8">
        <v>238</v>
      </c>
      <c r="E29" s="8"/>
      <c r="F29" s="8">
        <v>238</v>
      </c>
      <c r="G29" s="8">
        <f t="shared" si="1"/>
        <v>238</v>
      </c>
      <c r="H29" s="8"/>
      <c r="I29" s="8">
        <f t="shared" si="2"/>
        <v>238</v>
      </c>
      <c r="J29" s="8"/>
    </row>
    <row r="30" s="1" customFormat="1" ht="20" customHeight="1" spans="1:10">
      <c r="A30" s="8">
        <f t="shared" si="4"/>
        <v>28</v>
      </c>
      <c r="B30" s="8" t="s">
        <v>2248</v>
      </c>
      <c r="C30" s="8" t="s">
        <v>2269</v>
      </c>
      <c r="D30" s="8">
        <v>107.33</v>
      </c>
      <c r="E30" s="8"/>
      <c r="F30" s="8">
        <v>107.33</v>
      </c>
      <c r="G30" s="8">
        <f t="shared" si="1"/>
        <v>107.33</v>
      </c>
      <c r="H30" s="8"/>
      <c r="I30" s="8">
        <f t="shared" si="2"/>
        <v>107.33</v>
      </c>
      <c r="J30" s="8"/>
    </row>
    <row r="31" s="1" customFormat="1" ht="20" customHeight="1" spans="1:10">
      <c r="A31" s="8">
        <f t="shared" si="4"/>
        <v>29</v>
      </c>
      <c r="B31" s="8" t="s">
        <v>2248</v>
      </c>
      <c r="C31" s="8" t="s">
        <v>2270</v>
      </c>
      <c r="D31" s="8">
        <v>85</v>
      </c>
      <c r="E31" s="8"/>
      <c r="F31" s="8">
        <v>85</v>
      </c>
      <c r="G31" s="8">
        <f t="shared" si="1"/>
        <v>85</v>
      </c>
      <c r="H31" s="8"/>
      <c r="I31" s="8">
        <f t="shared" si="2"/>
        <v>85</v>
      </c>
      <c r="J31" s="8"/>
    </row>
    <row r="32" s="1" customFormat="1" ht="20" customHeight="1" spans="1:10">
      <c r="A32" s="8">
        <f t="shared" si="4"/>
        <v>30</v>
      </c>
      <c r="B32" s="8" t="s">
        <v>2248</v>
      </c>
      <c r="C32" s="8" t="s">
        <v>2271</v>
      </c>
      <c r="D32" s="8">
        <v>34.49</v>
      </c>
      <c r="E32" s="8"/>
      <c r="F32" s="8">
        <v>34.49</v>
      </c>
      <c r="G32" s="8">
        <f t="shared" si="1"/>
        <v>34.49</v>
      </c>
      <c r="H32" s="8"/>
      <c r="I32" s="8">
        <f t="shared" si="2"/>
        <v>34.49</v>
      </c>
      <c r="J32" s="8"/>
    </row>
    <row r="33" s="1" customFormat="1" ht="20" customHeight="1" spans="1:10">
      <c r="A33" s="8">
        <f t="shared" si="4"/>
        <v>31</v>
      </c>
      <c r="B33" s="8" t="s">
        <v>2248</v>
      </c>
      <c r="C33" s="8" t="s">
        <v>2272</v>
      </c>
      <c r="D33" s="8">
        <v>34.9</v>
      </c>
      <c r="E33" s="8"/>
      <c r="F33" s="8">
        <v>34.9</v>
      </c>
      <c r="G33" s="8">
        <f t="shared" si="1"/>
        <v>34.9</v>
      </c>
      <c r="H33" s="8"/>
      <c r="I33" s="8">
        <f t="shared" si="2"/>
        <v>34.9</v>
      </c>
      <c r="J33" s="8"/>
    </row>
    <row r="34" s="1" customFormat="1" ht="27" customHeight="1" spans="1:10">
      <c r="A34" s="8">
        <f t="shared" ref="A34:A43" si="5">ROW()-2</f>
        <v>32</v>
      </c>
      <c r="B34" s="8" t="s">
        <v>2248</v>
      </c>
      <c r="C34" s="20" t="s">
        <v>2273</v>
      </c>
      <c r="D34" s="8">
        <f>VLOOKUP(C34,'[1]2分户登记清册'!$B:$H,7,0)</f>
        <v>95.8</v>
      </c>
      <c r="E34" s="8"/>
      <c r="F34" s="8">
        <v>195.8</v>
      </c>
      <c r="G34" s="8">
        <f t="shared" ref="G34:G43" si="6">F34</f>
        <v>195.8</v>
      </c>
      <c r="H34" s="8"/>
      <c r="I34" s="8">
        <f t="shared" si="2"/>
        <v>95.8</v>
      </c>
      <c r="J34" s="8">
        <v>100</v>
      </c>
    </row>
    <row r="35" s="1" customFormat="1" ht="20" customHeight="1" spans="1:10">
      <c r="A35" s="8">
        <f t="shared" si="5"/>
        <v>33</v>
      </c>
      <c r="B35" s="8" t="s">
        <v>2248</v>
      </c>
      <c r="C35" s="20" t="s">
        <v>2274</v>
      </c>
      <c r="D35" s="8">
        <f>VLOOKUP(C35,'[1]2分户登记清册'!$B:$H,7,0)</f>
        <v>321</v>
      </c>
      <c r="E35" s="8"/>
      <c r="F35" s="8">
        <v>321</v>
      </c>
      <c r="G35" s="8">
        <f t="shared" si="6"/>
        <v>321</v>
      </c>
      <c r="H35" s="8"/>
      <c r="I35" s="8">
        <f t="shared" si="2"/>
        <v>321</v>
      </c>
      <c r="J35" s="8"/>
    </row>
    <row r="36" s="1" customFormat="1" ht="20" customHeight="1" spans="1:10">
      <c r="A36" s="8">
        <f t="shared" si="5"/>
        <v>34</v>
      </c>
      <c r="B36" s="8" t="s">
        <v>2248</v>
      </c>
      <c r="C36" s="20" t="s">
        <v>2275</v>
      </c>
      <c r="D36" s="8">
        <f>VLOOKUP(C36,'[1]2分户登记清册'!$B:$H,7,0)</f>
        <v>440</v>
      </c>
      <c r="E36" s="8"/>
      <c r="F36" s="8">
        <v>440</v>
      </c>
      <c r="G36" s="8">
        <f t="shared" si="6"/>
        <v>440</v>
      </c>
      <c r="H36" s="8"/>
      <c r="I36" s="8">
        <f t="shared" si="2"/>
        <v>440</v>
      </c>
      <c r="J36" s="8"/>
    </row>
    <row r="37" s="1" customFormat="1" ht="20" customHeight="1" spans="1:10">
      <c r="A37" s="8">
        <f t="shared" si="5"/>
        <v>35</v>
      </c>
      <c r="B37" s="8" t="s">
        <v>2248</v>
      </c>
      <c r="C37" s="20" t="s">
        <v>2276</v>
      </c>
      <c r="D37" s="8">
        <f>VLOOKUP(C37,'[1]2分户登记清册'!$B:$H,7,0)</f>
        <v>366.6</v>
      </c>
      <c r="E37" s="8"/>
      <c r="F37" s="8">
        <v>366.6</v>
      </c>
      <c r="G37" s="8">
        <f t="shared" si="6"/>
        <v>366.6</v>
      </c>
      <c r="H37" s="8"/>
      <c r="I37" s="8">
        <f t="shared" si="2"/>
        <v>366.6</v>
      </c>
      <c r="J37" s="8"/>
    </row>
    <row r="38" s="1" customFormat="1" ht="20" customHeight="1" spans="1:10">
      <c r="A38" s="8">
        <f t="shared" si="5"/>
        <v>36</v>
      </c>
      <c r="B38" s="8" t="s">
        <v>2248</v>
      </c>
      <c r="C38" s="20" t="s">
        <v>2277</v>
      </c>
      <c r="D38" s="8">
        <f>VLOOKUP(C38,'[1]2分户登记清册'!$B:$H,7,0)</f>
        <v>248.5</v>
      </c>
      <c r="E38" s="8"/>
      <c r="F38" s="8">
        <v>248.5</v>
      </c>
      <c r="G38" s="8">
        <f t="shared" si="6"/>
        <v>248.5</v>
      </c>
      <c r="H38" s="8"/>
      <c r="I38" s="8">
        <f t="shared" si="2"/>
        <v>248.5</v>
      </c>
      <c r="J38" s="8"/>
    </row>
    <row r="39" s="1" customFormat="1" ht="20" customHeight="1" spans="1:10">
      <c r="A39" s="8">
        <f t="shared" si="5"/>
        <v>37</v>
      </c>
      <c r="B39" s="8" t="s">
        <v>2248</v>
      </c>
      <c r="C39" s="20" t="s">
        <v>2278</v>
      </c>
      <c r="D39" s="8">
        <f>VLOOKUP(C39,'[1]2分户登记清册'!$B:$H,7,0)</f>
        <v>272</v>
      </c>
      <c r="E39" s="8"/>
      <c r="F39" s="8">
        <v>272</v>
      </c>
      <c r="G39" s="8">
        <f t="shared" si="6"/>
        <v>272</v>
      </c>
      <c r="H39" s="8"/>
      <c r="I39" s="8">
        <f t="shared" si="2"/>
        <v>272</v>
      </c>
      <c r="J39" s="8"/>
    </row>
    <row r="40" s="1" customFormat="1" ht="20" customHeight="1" spans="1:10">
      <c r="A40" s="8">
        <f t="shared" si="5"/>
        <v>38</v>
      </c>
      <c r="B40" s="8" t="s">
        <v>2248</v>
      </c>
      <c r="C40" s="20" t="s">
        <v>2279</v>
      </c>
      <c r="D40" s="8">
        <f>VLOOKUP(C40,'[1]2分户登记清册'!$B:$H,7,0)</f>
        <v>182</v>
      </c>
      <c r="E40" s="8"/>
      <c r="F40" s="8">
        <v>182</v>
      </c>
      <c r="G40" s="8">
        <f t="shared" si="6"/>
        <v>182</v>
      </c>
      <c r="H40" s="8"/>
      <c r="I40" s="8">
        <f t="shared" si="2"/>
        <v>182</v>
      </c>
      <c r="J40" s="8"/>
    </row>
    <row r="41" s="1" customFormat="1" ht="34" customHeight="1" spans="1:10">
      <c r="A41" s="8">
        <f t="shared" si="5"/>
        <v>39</v>
      </c>
      <c r="B41" s="8" t="s">
        <v>2248</v>
      </c>
      <c r="C41" s="20" t="s">
        <v>2280</v>
      </c>
      <c r="D41" s="8">
        <f>VLOOKUP(C41,'[1]2分户登记清册'!$B:$H,7,0)</f>
        <v>1092</v>
      </c>
      <c r="E41" s="8"/>
      <c r="F41" s="8">
        <v>1092</v>
      </c>
      <c r="G41" s="8">
        <f t="shared" si="6"/>
        <v>1092</v>
      </c>
      <c r="H41" s="8"/>
      <c r="I41" s="8">
        <f t="shared" si="2"/>
        <v>1092</v>
      </c>
      <c r="J41" s="8"/>
    </row>
    <row r="42" s="1" customFormat="1" ht="20" customHeight="1" spans="1:10">
      <c r="A42" s="8">
        <f t="shared" ref="A42:A50" si="7">ROW()-2</f>
        <v>40</v>
      </c>
      <c r="B42" s="8" t="s">
        <v>2281</v>
      </c>
      <c r="C42" s="8" t="s">
        <v>2282</v>
      </c>
      <c r="D42" s="8">
        <v>380</v>
      </c>
      <c r="E42" s="8"/>
      <c r="F42" s="8">
        <v>380</v>
      </c>
      <c r="G42" s="8">
        <f t="shared" si="6"/>
        <v>380</v>
      </c>
      <c r="H42" s="8">
        <v>380</v>
      </c>
      <c r="I42" s="8">
        <f t="shared" ref="I42:I60" si="8">F42-J42</f>
        <v>380</v>
      </c>
      <c r="J42" s="8"/>
    </row>
    <row r="43" s="1" customFormat="1" ht="20" customHeight="1" spans="1:10">
      <c r="A43" s="8">
        <f t="shared" si="7"/>
        <v>41</v>
      </c>
      <c r="B43" s="8" t="s">
        <v>2281</v>
      </c>
      <c r="C43" s="8" t="s">
        <v>2283</v>
      </c>
      <c r="D43" s="8">
        <v>224.2</v>
      </c>
      <c r="E43" s="8"/>
      <c r="F43" s="8">
        <v>212.4</v>
      </c>
      <c r="G43" s="8">
        <f t="shared" si="6"/>
        <v>212.4</v>
      </c>
      <c r="H43" s="8">
        <v>212.4</v>
      </c>
      <c r="I43" s="8">
        <f t="shared" si="8"/>
        <v>212.4</v>
      </c>
      <c r="J43" s="8"/>
    </row>
    <row r="44" s="1" customFormat="1" ht="20" customHeight="1" spans="1:10">
      <c r="A44" s="8">
        <f t="shared" si="7"/>
        <v>42</v>
      </c>
      <c r="B44" s="8" t="s">
        <v>2281</v>
      </c>
      <c r="C44" s="8" t="s">
        <v>2284</v>
      </c>
      <c r="D44" s="8">
        <v>228</v>
      </c>
      <c r="E44" s="8"/>
      <c r="F44" s="8">
        <v>228</v>
      </c>
      <c r="G44" s="8">
        <f t="shared" ref="G44:G75" si="9">F44</f>
        <v>228</v>
      </c>
      <c r="H44" s="8">
        <v>228</v>
      </c>
      <c r="I44" s="8">
        <f t="shared" si="8"/>
        <v>228</v>
      </c>
      <c r="J44" s="8"/>
    </row>
    <row r="45" s="1" customFormat="1" ht="20" customHeight="1" spans="1:10">
      <c r="A45" s="8">
        <f t="shared" si="7"/>
        <v>43</v>
      </c>
      <c r="B45" s="8" t="s">
        <v>2281</v>
      </c>
      <c r="C45" s="8" t="s">
        <v>2285</v>
      </c>
      <c r="D45" s="8">
        <v>174</v>
      </c>
      <c r="E45" s="8"/>
      <c r="F45" s="8">
        <v>174</v>
      </c>
      <c r="G45" s="8">
        <f t="shared" si="9"/>
        <v>174</v>
      </c>
      <c r="H45" s="8"/>
      <c r="I45" s="8">
        <f t="shared" si="8"/>
        <v>174</v>
      </c>
      <c r="J45" s="8"/>
    </row>
    <row r="46" s="1" customFormat="1" ht="20" customHeight="1" spans="1:10">
      <c r="A46" s="8">
        <f t="shared" si="7"/>
        <v>44</v>
      </c>
      <c r="B46" s="8" t="s">
        <v>2281</v>
      </c>
      <c r="C46" s="8" t="s">
        <v>2286</v>
      </c>
      <c r="D46" s="8">
        <v>275.84</v>
      </c>
      <c r="E46" s="8"/>
      <c r="F46" s="8">
        <v>275.84</v>
      </c>
      <c r="G46" s="8">
        <f t="shared" si="9"/>
        <v>275.84</v>
      </c>
      <c r="H46" s="8">
        <v>275.84</v>
      </c>
      <c r="I46" s="8">
        <f t="shared" si="8"/>
        <v>275.84</v>
      </c>
      <c r="J46" s="8"/>
    </row>
    <row r="47" s="1" customFormat="1" ht="20" customHeight="1" spans="1:10">
      <c r="A47" s="8">
        <f t="shared" si="7"/>
        <v>45</v>
      </c>
      <c r="B47" s="8" t="s">
        <v>2281</v>
      </c>
      <c r="C47" s="8" t="s">
        <v>2287</v>
      </c>
      <c r="D47" s="8">
        <v>246</v>
      </c>
      <c r="E47" s="8"/>
      <c r="F47" s="8">
        <v>246</v>
      </c>
      <c r="G47" s="8">
        <f t="shared" si="9"/>
        <v>246</v>
      </c>
      <c r="H47" s="8">
        <v>246</v>
      </c>
      <c r="I47" s="8">
        <f t="shared" si="8"/>
        <v>246</v>
      </c>
      <c r="J47" s="8"/>
    </row>
    <row r="48" s="1" customFormat="1" ht="20" customHeight="1" spans="1:10">
      <c r="A48" s="8">
        <f t="shared" si="7"/>
        <v>46</v>
      </c>
      <c r="B48" s="8" t="s">
        <v>2281</v>
      </c>
      <c r="C48" s="8" t="s">
        <v>2288</v>
      </c>
      <c r="D48" s="8">
        <v>165</v>
      </c>
      <c r="E48" s="8"/>
      <c r="F48" s="8">
        <v>165</v>
      </c>
      <c r="G48" s="8">
        <f t="shared" si="9"/>
        <v>165</v>
      </c>
      <c r="H48" s="8"/>
      <c r="I48" s="8">
        <f t="shared" si="8"/>
        <v>165</v>
      </c>
      <c r="J48" s="8"/>
    </row>
    <row r="49" s="1" customFormat="1" ht="20" customHeight="1" spans="1:10">
      <c r="A49" s="8">
        <f t="shared" si="7"/>
        <v>47</v>
      </c>
      <c r="B49" s="8" t="s">
        <v>2281</v>
      </c>
      <c r="C49" s="8" t="s">
        <v>2289</v>
      </c>
      <c r="D49" s="8">
        <v>170</v>
      </c>
      <c r="E49" s="8"/>
      <c r="F49" s="8">
        <v>170</v>
      </c>
      <c r="G49" s="8">
        <f t="shared" si="9"/>
        <v>170</v>
      </c>
      <c r="H49" s="8"/>
      <c r="I49" s="8">
        <f t="shared" si="8"/>
        <v>170</v>
      </c>
      <c r="J49" s="8"/>
    </row>
    <row r="50" s="1" customFormat="1" ht="20" customHeight="1" spans="1:10">
      <c r="A50" s="8">
        <f t="shared" si="7"/>
        <v>48</v>
      </c>
      <c r="B50" s="8" t="s">
        <v>2281</v>
      </c>
      <c r="C50" s="8" t="s">
        <v>2270</v>
      </c>
      <c r="D50" s="8">
        <v>544</v>
      </c>
      <c r="E50" s="8"/>
      <c r="F50" s="8">
        <v>544</v>
      </c>
      <c r="G50" s="8">
        <f t="shared" si="9"/>
        <v>544</v>
      </c>
      <c r="H50" s="8">
        <v>544</v>
      </c>
      <c r="I50" s="8">
        <f t="shared" si="8"/>
        <v>544</v>
      </c>
      <c r="J50" s="8"/>
    </row>
    <row r="51" s="1" customFormat="1" ht="30" customHeight="1" spans="1:10">
      <c r="A51" s="8">
        <f t="shared" ref="A51:A56" si="10">ROW()-2</f>
        <v>49</v>
      </c>
      <c r="B51" s="8" t="s">
        <v>2281</v>
      </c>
      <c r="C51" s="8" t="s">
        <v>2290</v>
      </c>
      <c r="D51" s="8">
        <v>352</v>
      </c>
      <c r="E51" s="8"/>
      <c r="F51" s="8">
        <v>352</v>
      </c>
      <c r="G51" s="8">
        <f t="shared" si="9"/>
        <v>352</v>
      </c>
      <c r="H51" s="8"/>
      <c r="I51" s="8">
        <f t="shared" si="8"/>
        <v>352</v>
      </c>
      <c r="J51" s="8"/>
    </row>
    <row r="52" s="1" customFormat="1" ht="20" customHeight="1" spans="1:10">
      <c r="A52" s="8">
        <f t="shared" si="10"/>
        <v>50</v>
      </c>
      <c r="B52" s="8" t="s">
        <v>2281</v>
      </c>
      <c r="C52" s="8" t="s">
        <v>2291</v>
      </c>
      <c r="D52" s="8">
        <v>246.5</v>
      </c>
      <c r="E52" s="8"/>
      <c r="F52" s="8">
        <v>110.5</v>
      </c>
      <c r="G52" s="8">
        <f t="shared" si="9"/>
        <v>110.5</v>
      </c>
      <c r="H52" s="8"/>
      <c r="I52" s="8">
        <f t="shared" si="8"/>
        <v>110.5</v>
      </c>
      <c r="J52" s="8"/>
    </row>
    <row r="53" s="1" customFormat="1" ht="20" customHeight="1" spans="1:10">
      <c r="A53" s="8">
        <f t="shared" si="10"/>
        <v>51</v>
      </c>
      <c r="B53" s="8" t="s">
        <v>2281</v>
      </c>
      <c r="C53" s="8" t="s">
        <v>2292</v>
      </c>
      <c r="D53" s="8">
        <v>138.3</v>
      </c>
      <c r="E53" s="8"/>
      <c r="F53" s="8">
        <v>138.3</v>
      </c>
      <c r="G53" s="8">
        <f t="shared" si="9"/>
        <v>138.3</v>
      </c>
      <c r="H53" s="8"/>
      <c r="I53" s="8">
        <f t="shared" si="8"/>
        <v>138.3</v>
      </c>
      <c r="J53" s="8"/>
    </row>
    <row r="54" s="1" customFormat="1" ht="20" customHeight="1" spans="1:10">
      <c r="A54" s="8">
        <f t="shared" si="10"/>
        <v>52</v>
      </c>
      <c r="B54" s="8" t="s">
        <v>2281</v>
      </c>
      <c r="C54" s="8" t="s">
        <v>2293</v>
      </c>
      <c r="D54" s="8">
        <v>336</v>
      </c>
      <c r="E54" s="8"/>
      <c r="F54" s="8">
        <v>336</v>
      </c>
      <c r="G54" s="8">
        <f t="shared" si="9"/>
        <v>336</v>
      </c>
      <c r="H54" s="8"/>
      <c r="I54" s="8">
        <f t="shared" si="8"/>
        <v>336</v>
      </c>
      <c r="J54" s="8"/>
    </row>
    <row r="55" s="1" customFormat="1" ht="20" customHeight="1" spans="1:10">
      <c r="A55" s="8">
        <f t="shared" si="10"/>
        <v>53</v>
      </c>
      <c r="B55" s="8" t="s">
        <v>2281</v>
      </c>
      <c r="C55" s="8" t="s">
        <v>2294</v>
      </c>
      <c r="D55" s="8">
        <v>152</v>
      </c>
      <c r="E55" s="8"/>
      <c r="F55" s="8">
        <v>139</v>
      </c>
      <c r="G55" s="8">
        <f t="shared" si="9"/>
        <v>139</v>
      </c>
      <c r="H55" s="8"/>
      <c r="I55" s="8">
        <f t="shared" si="8"/>
        <v>139</v>
      </c>
      <c r="J55" s="8"/>
    </row>
    <row r="56" s="1" customFormat="1" ht="20" customHeight="1" spans="1:10">
      <c r="A56" s="8">
        <f t="shared" si="10"/>
        <v>54</v>
      </c>
      <c r="B56" s="8" t="s">
        <v>2281</v>
      </c>
      <c r="C56" s="8" t="s">
        <v>2295</v>
      </c>
      <c r="D56" s="8">
        <v>140</v>
      </c>
      <c r="E56" s="8"/>
      <c r="F56" s="8">
        <v>140</v>
      </c>
      <c r="G56" s="8">
        <f t="shared" si="9"/>
        <v>140</v>
      </c>
      <c r="H56" s="8"/>
      <c r="I56" s="8">
        <f t="shared" si="8"/>
        <v>140</v>
      </c>
      <c r="J56" s="8"/>
    </row>
    <row r="57" s="1" customFormat="1" ht="20" customHeight="1" spans="1:10">
      <c r="A57" s="8">
        <f t="shared" ref="A57:A66" si="11">ROW()-2</f>
        <v>55</v>
      </c>
      <c r="B57" s="8" t="s">
        <v>2281</v>
      </c>
      <c r="C57" s="8" t="s">
        <v>2296</v>
      </c>
      <c r="D57" s="8">
        <v>414</v>
      </c>
      <c r="E57" s="8"/>
      <c r="F57" s="8">
        <v>414</v>
      </c>
      <c r="G57" s="8">
        <f t="shared" si="9"/>
        <v>414</v>
      </c>
      <c r="H57" s="8"/>
      <c r="I57" s="8">
        <f t="shared" si="8"/>
        <v>414</v>
      </c>
      <c r="J57" s="8"/>
    </row>
    <row r="58" s="1" customFormat="1" ht="20" customHeight="1" spans="1:10">
      <c r="A58" s="8">
        <f t="shared" si="11"/>
        <v>56</v>
      </c>
      <c r="B58" s="8" t="s">
        <v>2281</v>
      </c>
      <c r="C58" s="8" t="s">
        <v>2297</v>
      </c>
      <c r="D58" s="8">
        <v>222</v>
      </c>
      <c r="E58" s="8"/>
      <c r="F58" s="8">
        <v>222</v>
      </c>
      <c r="G58" s="8">
        <f t="shared" si="9"/>
        <v>222</v>
      </c>
      <c r="H58" s="8"/>
      <c r="I58" s="8">
        <f t="shared" si="8"/>
        <v>222</v>
      </c>
      <c r="J58" s="8"/>
    </row>
    <row r="59" s="1" customFormat="1" ht="20" customHeight="1" spans="1:10">
      <c r="A59" s="8">
        <f t="shared" si="11"/>
        <v>57</v>
      </c>
      <c r="B59" s="8" t="s">
        <v>2281</v>
      </c>
      <c r="C59" s="8" t="s">
        <v>2298</v>
      </c>
      <c r="D59" s="8">
        <v>450.3</v>
      </c>
      <c r="E59" s="8"/>
      <c r="F59" s="8">
        <v>207.6</v>
      </c>
      <c r="G59" s="8">
        <f t="shared" si="9"/>
        <v>207.6</v>
      </c>
      <c r="H59" s="8"/>
      <c r="I59" s="8">
        <f t="shared" si="8"/>
        <v>207.6</v>
      </c>
      <c r="J59" s="8"/>
    </row>
    <row r="60" s="1" customFormat="1" ht="30" customHeight="1" spans="1:10">
      <c r="A60" s="8">
        <f t="shared" si="11"/>
        <v>58</v>
      </c>
      <c r="B60" s="8" t="s">
        <v>2281</v>
      </c>
      <c r="C60" s="8" t="s">
        <v>2276</v>
      </c>
      <c r="D60" s="8">
        <v>470</v>
      </c>
      <c r="E60" s="8"/>
      <c r="F60" s="8">
        <v>470</v>
      </c>
      <c r="G60" s="8">
        <f t="shared" si="9"/>
        <v>470</v>
      </c>
      <c r="H60" s="8"/>
      <c r="I60" s="8">
        <f t="shared" si="8"/>
        <v>470</v>
      </c>
      <c r="J60" s="8"/>
    </row>
    <row r="61" s="1" customFormat="1" ht="20" customHeight="1" spans="1:10">
      <c r="A61" s="8">
        <f t="shared" si="11"/>
        <v>59</v>
      </c>
      <c r="B61" s="8" t="s">
        <v>2281</v>
      </c>
      <c r="C61" s="8" t="s">
        <v>2299</v>
      </c>
      <c r="D61" s="8">
        <v>216</v>
      </c>
      <c r="E61" s="8"/>
      <c r="F61" s="8">
        <v>216</v>
      </c>
      <c r="G61" s="8">
        <f t="shared" si="9"/>
        <v>216</v>
      </c>
      <c r="H61" s="8"/>
      <c r="I61" s="8">
        <f t="shared" ref="I61:I81" si="12">F61-J61</f>
        <v>216</v>
      </c>
      <c r="J61" s="8"/>
    </row>
    <row r="62" s="1" customFormat="1" ht="20" customHeight="1" spans="1:10">
      <c r="A62" s="8">
        <f t="shared" si="11"/>
        <v>60</v>
      </c>
      <c r="B62" s="8" t="s">
        <v>2281</v>
      </c>
      <c r="C62" s="8" t="s">
        <v>2300</v>
      </c>
      <c r="D62" s="8">
        <v>274.5</v>
      </c>
      <c r="E62" s="8"/>
      <c r="F62" s="8">
        <v>274.5</v>
      </c>
      <c r="G62" s="8">
        <f t="shared" si="9"/>
        <v>274.5</v>
      </c>
      <c r="H62" s="8"/>
      <c r="I62" s="8">
        <f t="shared" si="12"/>
        <v>274.5</v>
      </c>
      <c r="J62" s="8"/>
    </row>
    <row r="63" s="1" customFormat="1" ht="20" customHeight="1" spans="1:10">
      <c r="A63" s="8">
        <f t="shared" si="11"/>
        <v>61</v>
      </c>
      <c r="B63" s="8" t="s">
        <v>2301</v>
      </c>
      <c r="C63" s="8" t="s">
        <v>2302</v>
      </c>
      <c r="D63" s="8">
        <v>327</v>
      </c>
      <c r="E63" s="8"/>
      <c r="F63" s="8">
        <v>327</v>
      </c>
      <c r="G63" s="8">
        <f t="shared" si="9"/>
        <v>327</v>
      </c>
      <c r="H63" s="8"/>
      <c r="I63" s="8">
        <f t="shared" si="12"/>
        <v>327</v>
      </c>
      <c r="J63" s="8"/>
    </row>
    <row r="64" s="1" customFormat="1" ht="20" customHeight="1" spans="1:10">
      <c r="A64" s="8">
        <f t="shared" si="11"/>
        <v>62</v>
      </c>
      <c r="B64" s="8" t="s">
        <v>2301</v>
      </c>
      <c r="C64" s="8" t="s">
        <v>2303</v>
      </c>
      <c r="D64" s="8">
        <v>197.21</v>
      </c>
      <c r="E64" s="8"/>
      <c r="F64" s="8">
        <v>197.21</v>
      </c>
      <c r="G64" s="8">
        <f t="shared" si="9"/>
        <v>197.21</v>
      </c>
      <c r="H64" s="8"/>
      <c r="I64" s="8">
        <f t="shared" si="12"/>
        <v>197.21</v>
      </c>
      <c r="J64" s="8"/>
    </row>
    <row r="65" s="1" customFormat="1" ht="20" customHeight="1" spans="1:10">
      <c r="A65" s="8">
        <f t="shared" si="11"/>
        <v>63</v>
      </c>
      <c r="B65" s="8" t="s">
        <v>2301</v>
      </c>
      <c r="C65" s="8" t="s">
        <v>2304</v>
      </c>
      <c r="D65" s="8">
        <v>438.87</v>
      </c>
      <c r="E65" s="8"/>
      <c r="F65" s="8">
        <v>438.87</v>
      </c>
      <c r="G65" s="8">
        <f t="shared" si="9"/>
        <v>438.87</v>
      </c>
      <c r="H65" s="8">
        <v>438.87</v>
      </c>
      <c r="I65" s="8">
        <f t="shared" si="12"/>
        <v>438.87</v>
      </c>
      <c r="J65" s="8"/>
    </row>
    <row r="66" s="1" customFormat="1" ht="20" customHeight="1" spans="1:10">
      <c r="A66" s="8">
        <f t="shared" si="11"/>
        <v>64</v>
      </c>
      <c r="B66" s="8" t="s">
        <v>2301</v>
      </c>
      <c r="C66" s="8" t="s">
        <v>2305</v>
      </c>
      <c r="D66" s="8">
        <v>276.99</v>
      </c>
      <c r="E66" s="8"/>
      <c r="F66" s="8">
        <v>276.99</v>
      </c>
      <c r="G66" s="8">
        <f t="shared" si="9"/>
        <v>276.99</v>
      </c>
      <c r="H66" s="8"/>
      <c r="I66" s="8">
        <f t="shared" si="12"/>
        <v>276.99</v>
      </c>
      <c r="J66" s="8"/>
    </row>
    <row r="67" s="1" customFormat="1" ht="20" customHeight="1" spans="1:10">
      <c r="A67" s="8">
        <f t="shared" ref="A67:A74" si="13">ROW()-2</f>
        <v>65</v>
      </c>
      <c r="B67" s="8" t="s">
        <v>2301</v>
      </c>
      <c r="C67" s="8" t="s">
        <v>2306</v>
      </c>
      <c r="D67" s="8">
        <v>279.08</v>
      </c>
      <c r="E67" s="8"/>
      <c r="F67" s="8">
        <v>279.08</v>
      </c>
      <c r="G67" s="8">
        <f t="shared" si="9"/>
        <v>279.08</v>
      </c>
      <c r="H67" s="8">
        <v>279.08</v>
      </c>
      <c r="I67" s="8">
        <f t="shared" si="12"/>
        <v>279.08</v>
      </c>
      <c r="J67" s="8"/>
    </row>
    <row r="68" s="1" customFormat="1" ht="20" customHeight="1" spans="1:10">
      <c r="A68" s="8">
        <f t="shared" si="13"/>
        <v>66</v>
      </c>
      <c r="B68" s="8" t="s">
        <v>2301</v>
      </c>
      <c r="C68" s="8" t="s">
        <v>2307</v>
      </c>
      <c r="D68" s="8">
        <v>203</v>
      </c>
      <c r="E68" s="8"/>
      <c r="F68" s="8">
        <v>203</v>
      </c>
      <c r="G68" s="8">
        <f t="shared" si="9"/>
        <v>203</v>
      </c>
      <c r="H68" s="8"/>
      <c r="I68" s="8">
        <f t="shared" si="12"/>
        <v>203</v>
      </c>
      <c r="J68" s="8"/>
    </row>
    <row r="69" s="1" customFormat="1" ht="20" customHeight="1" spans="1:10">
      <c r="A69" s="8">
        <f t="shared" si="13"/>
        <v>67</v>
      </c>
      <c r="B69" s="8" t="s">
        <v>2301</v>
      </c>
      <c r="C69" s="8" t="s">
        <v>2308</v>
      </c>
      <c r="D69" s="8">
        <v>291.8</v>
      </c>
      <c r="E69" s="8"/>
      <c r="F69" s="8">
        <v>291.8</v>
      </c>
      <c r="G69" s="8">
        <f t="shared" si="9"/>
        <v>291.8</v>
      </c>
      <c r="H69" s="8">
        <v>291.8</v>
      </c>
      <c r="I69" s="8">
        <f t="shared" si="12"/>
        <v>291.8</v>
      </c>
      <c r="J69" s="8"/>
    </row>
    <row r="70" s="1" customFormat="1" ht="20" customHeight="1" spans="1:10">
      <c r="A70" s="8">
        <f t="shared" si="13"/>
        <v>68</v>
      </c>
      <c r="B70" s="8" t="s">
        <v>2301</v>
      </c>
      <c r="C70" s="8" t="s">
        <v>1102</v>
      </c>
      <c r="D70" s="8">
        <v>204.67</v>
      </c>
      <c r="E70" s="8"/>
      <c r="F70" s="8">
        <v>204.67</v>
      </c>
      <c r="G70" s="8">
        <f t="shared" si="9"/>
        <v>204.67</v>
      </c>
      <c r="H70" s="8"/>
      <c r="I70" s="8">
        <f t="shared" si="12"/>
        <v>204.67</v>
      </c>
      <c r="J70" s="8"/>
    </row>
    <row r="71" s="1" customFormat="1" ht="20" customHeight="1" spans="1:10">
      <c r="A71" s="8">
        <f t="shared" si="13"/>
        <v>69</v>
      </c>
      <c r="B71" s="8" t="s">
        <v>2301</v>
      </c>
      <c r="C71" s="8" t="s">
        <v>1262</v>
      </c>
      <c r="D71" s="8">
        <v>457</v>
      </c>
      <c r="E71" s="8"/>
      <c r="F71" s="8">
        <v>457</v>
      </c>
      <c r="G71" s="8">
        <f t="shared" si="9"/>
        <v>457</v>
      </c>
      <c r="H71" s="8"/>
      <c r="I71" s="8">
        <f t="shared" si="12"/>
        <v>457</v>
      </c>
      <c r="J71" s="8"/>
    </row>
    <row r="72" s="1" customFormat="1" ht="20" customHeight="1" spans="1:10">
      <c r="A72" s="8">
        <f t="shared" si="13"/>
        <v>70</v>
      </c>
      <c r="B72" s="8" t="s">
        <v>2301</v>
      </c>
      <c r="C72" s="8" t="s">
        <v>1095</v>
      </c>
      <c r="D72" s="8">
        <v>326.61</v>
      </c>
      <c r="E72" s="8"/>
      <c r="F72" s="8">
        <v>326.61</v>
      </c>
      <c r="G72" s="8">
        <f t="shared" si="9"/>
        <v>326.61</v>
      </c>
      <c r="H72" s="8"/>
      <c r="I72" s="8">
        <f t="shared" si="12"/>
        <v>326.61</v>
      </c>
      <c r="J72" s="8"/>
    </row>
    <row r="73" s="1" customFormat="1" ht="20" customHeight="1" spans="1:10">
      <c r="A73" s="8">
        <f t="shared" si="13"/>
        <v>71</v>
      </c>
      <c r="B73" s="8" t="s">
        <v>2301</v>
      </c>
      <c r="C73" s="8" t="s">
        <v>2309</v>
      </c>
      <c r="D73" s="8">
        <v>218</v>
      </c>
      <c r="E73" s="8"/>
      <c r="F73" s="8">
        <v>218</v>
      </c>
      <c r="G73" s="8">
        <f t="shared" si="9"/>
        <v>218</v>
      </c>
      <c r="H73" s="8"/>
      <c r="I73" s="8">
        <f t="shared" si="12"/>
        <v>218</v>
      </c>
      <c r="J73" s="8"/>
    </row>
    <row r="74" s="1" customFormat="1" ht="20" customHeight="1" spans="1:10">
      <c r="A74" s="8">
        <f t="shared" si="13"/>
        <v>72</v>
      </c>
      <c r="B74" s="8" t="s">
        <v>2301</v>
      </c>
      <c r="C74" s="8" t="s">
        <v>2310</v>
      </c>
      <c r="D74" s="8">
        <v>380.01</v>
      </c>
      <c r="E74" s="8"/>
      <c r="F74" s="8">
        <v>380.01</v>
      </c>
      <c r="G74" s="8">
        <f t="shared" si="9"/>
        <v>380.01</v>
      </c>
      <c r="H74" s="8">
        <v>380.01</v>
      </c>
      <c r="I74" s="8">
        <f t="shared" si="12"/>
        <v>380.01</v>
      </c>
      <c r="J74" s="8"/>
    </row>
    <row r="75" s="1" customFormat="1" ht="30" customHeight="1" spans="1:10">
      <c r="A75" s="8">
        <f t="shared" ref="A75:A138" si="14">ROW()-2</f>
        <v>73</v>
      </c>
      <c r="B75" s="8" t="s">
        <v>2301</v>
      </c>
      <c r="C75" s="8" t="s">
        <v>2311</v>
      </c>
      <c r="D75" s="8">
        <v>439.57</v>
      </c>
      <c r="E75" s="8"/>
      <c r="F75" s="8">
        <v>439.57</v>
      </c>
      <c r="G75" s="8">
        <f t="shared" si="9"/>
        <v>439.57</v>
      </c>
      <c r="H75" s="8"/>
      <c r="I75" s="8">
        <f t="shared" si="12"/>
        <v>439.57</v>
      </c>
      <c r="J75" s="8"/>
    </row>
    <row r="76" s="1" customFormat="1" ht="20" customHeight="1" spans="1:10">
      <c r="A76" s="8">
        <f t="shared" si="14"/>
        <v>74</v>
      </c>
      <c r="B76" s="8" t="s">
        <v>2301</v>
      </c>
      <c r="C76" s="8" t="s">
        <v>2312</v>
      </c>
      <c r="D76" s="8">
        <v>45.2</v>
      </c>
      <c r="E76" s="8"/>
      <c r="F76" s="8">
        <v>45.2</v>
      </c>
      <c r="G76" s="8">
        <f t="shared" ref="G76:G107" si="15">F76</f>
        <v>45.2</v>
      </c>
      <c r="H76" s="8"/>
      <c r="I76" s="8">
        <f t="shared" si="12"/>
        <v>45.2</v>
      </c>
      <c r="J76" s="8"/>
    </row>
    <row r="77" s="1" customFormat="1" ht="20" customHeight="1" spans="1:10">
      <c r="A77" s="8">
        <f t="shared" si="14"/>
        <v>75</v>
      </c>
      <c r="B77" s="8" t="s">
        <v>2301</v>
      </c>
      <c r="C77" s="8" t="s">
        <v>2313</v>
      </c>
      <c r="D77" s="8">
        <v>7.5</v>
      </c>
      <c r="E77" s="8"/>
      <c r="F77" s="8">
        <v>7.5</v>
      </c>
      <c r="G77" s="8">
        <f t="shared" si="15"/>
        <v>7.5</v>
      </c>
      <c r="H77" s="8"/>
      <c r="I77" s="8">
        <f t="shared" si="12"/>
        <v>7.5</v>
      </c>
      <c r="J77" s="8"/>
    </row>
    <row r="78" s="1" customFormat="1" ht="20" customHeight="1" spans="1:10">
      <c r="A78" s="8">
        <f t="shared" si="14"/>
        <v>76</v>
      </c>
      <c r="B78" s="8" t="s">
        <v>2301</v>
      </c>
      <c r="C78" s="8" t="s">
        <v>2314</v>
      </c>
      <c r="D78" s="8">
        <v>2</v>
      </c>
      <c r="E78" s="8"/>
      <c r="F78" s="8">
        <v>2</v>
      </c>
      <c r="G78" s="8">
        <f t="shared" si="15"/>
        <v>2</v>
      </c>
      <c r="H78" s="8"/>
      <c r="I78" s="8">
        <f t="shared" si="12"/>
        <v>2</v>
      </c>
      <c r="J78" s="8"/>
    </row>
    <row r="79" s="1" customFormat="1" ht="20" customHeight="1" spans="1:10">
      <c r="A79" s="8">
        <f t="shared" si="14"/>
        <v>77</v>
      </c>
      <c r="B79" s="8" t="s">
        <v>2301</v>
      </c>
      <c r="C79" s="8" t="s">
        <v>2315</v>
      </c>
      <c r="D79" s="8">
        <v>2</v>
      </c>
      <c r="E79" s="8"/>
      <c r="F79" s="8">
        <v>2</v>
      </c>
      <c r="G79" s="8">
        <f t="shared" si="15"/>
        <v>2</v>
      </c>
      <c r="H79" s="8"/>
      <c r="I79" s="8">
        <f t="shared" si="12"/>
        <v>2</v>
      </c>
      <c r="J79" s="8"/>
    </row>
    <row r="80" s="1" customFormat="1" ht="20" customHeight="1" spans="1:10">
      <c r="A80" s="8">
        <f t="shared" si="14"/>
        <v>78</v>
      </c>
      <c r="B80" s="8" t="s">
        <v>2301</v>
      </c>
      <c r="C80" s="8" t="s">
        <v>2316</v>
      </c>
      <c r="D80" s="8">
        <v>2</v>
      </c>
      <c r="E80" s="8"/>
      <c r="F80" s="8">
        <v>2</v>
      </c>
      <c r="G80" s="8">
        <f t="shared" si="15"/>
        <v>2</v>
      </c>
      <c r="H80" s="8"/>
      <c r="I80" s="8">
        <f t="shared" si="12"/>
        <v>2</v>
      </c>
      <c r="J80" s="8"/>
    </row>
    <row r="81" s="1" customFormat="1" ht="20" customHeight="1" spans="1:10">
      <c r="A81" s="8">
        <f t="shared" si="14"/>
        <v>79</v>
      </c>
      <c r="B81" s="8" t="s">
        <v>2317</v>
      </c>
      <c r="C81" s="8" t="s">
        <v>2318</v>
      </c>
      <c r="D81" s="8">
        <v>161</v>
      </c>
      <c r="E81" s="8"/>
      <c r="F81" s="8">
        <v>161</v>
      </c>
      <c r="G81" s="8">
        <f t="shared" si="15"/>
        <v>161</v>
      </c>
      <c r="H81" s="8"/>
      <c r="I81" s="8">
        <f t="shared" si="12"/>
        <v>161</v>
      </c>
      <c r="J81" s="8"/>
    </row>
    <row r="82" s="1" customFormat="1" ht="30" customHeight="1" spans="1:10">
      <c r="A82" s="8">
        <f t="shared" si="14"/>
        <v>80</v>
      </c>
      <c r="B82" s="8" t="s">
        <v>2317</v>
      </c>
      <c r="C82" s="8" t="s">
        <v>2319</v>
      </c>
      <c r="D82" s="8">
        <v>293.54</v>
      </c>
      <c r="E82" s="8"/>
      <c r="F82" s="8">
        <v>272</v>
      </c>
      <c r="G82" s="8">
        <f t="shared" si="15"/>
        <v>272</v>
      </c>
      <c r="H82" s="8">
        <v>272</v>
      </c>
      <c r="I82" s="8">
        <f t="shared" ref="I82:I102" si="16">F82-J82</f>
        <v>272</v>
      </c>
      <c r="J82" s="8"/>
    </row>
    <row r="83" s="1" customFormat="1" ht="30" customHeight="1" spans="1:10">
      <c r="A83" s="8">
        <f t="shared" si="14"/>
        <v>81</v>
      </c>
      <c r="B83" s="8" t="s">
        <v>2317</v>
      </c>
      <c r="C83" s="8" t="s">
        <v>2320</v>
      </c>
      <c r="D83" s="8">
        <v>159</v>
      </c>
      <c r="E83" s="8"/>
      <c r="F83" s="8">
        <v>159</v>
      </c>
      <c r="G83" s="8">
        <f t="shared" si="15"/>
        <v>159</v>
      </c>
      <c r="H83" s="8"/>
      <c r="I83" s="8">
        <f t="shared" si="16"/>
        <v>159</v>
      </c>
      <c r="J83" s="8"/>
    </row>
    <row r="84" s="1" customFormat="1" ht="20" customHeight="1" spans="1:10">
      <c r="A84" s="8">
        <f t="shared" si="14"/>
        <v>82</v>
      </c>
      <c r="B84" s="8" t="s">
        <v>2317</v>
      </c>
      <c r="C84" s="8" t="s">
        <v>2321</v>
      </c>
      <c r="D84" s="8">
        <v>103.94</v>
      </c>
      <c r="E84" s="8"/>
      <c r="F84" s="8">
        <v>102</v>
      </c>
      <c r="G84" s="8">
        <f t="shared" si="15"/>
        <v>102</v>
      </c>
      <c r="H84" s="8">
        <v>102</v>
      </c>
      <c r="I84" s="8">
        <f t="shared" si="16"/>
        <v>102</v>
      </c>
      <c r="J84" s="8"/>
    </row>
    <row r="85" s="1" customFormat="1" ht="20" customHeight="1" spans="1:10">
      <c r="A85" s="8">
        <f t="shared" si="14"/>
        <v>83</v>
      </c>
      <c r="B85" s="8" t="s">
        <v>2317</v>
      </c>
      <c r="C85" s="8" t="s">
        <v>2322</v>
      </c>
      <c r="D85" s="8">
        <v>116.85</v>
      </c>
      <c r="E85" s="8"/>
      <c r="F85" s="8">
        <v>116</v>
      </c>
      <c r="G85" s="8">
        <f t="shared" si="15"/>
        <v>116</v>
      </c>
      <c r="H85" s="8"/>
      <c r="I85" s="8">
        <f t="shared" si="16"/>
        <v>116</v>
      </c>
      <c r="J85" s="8"/>
    </row>
    <row r="86" s="1" customFormat="1" ht="30" customHeight="1" spans="1:10">
      <c r="A86" s="8">
        <f t="shared" si="14"/>
        <v>84</v>
      </c>
      <c r="B86" s="8" t="s">
        <v>2317</v>
      </c>
      <c r="C86" s="8" t="s">
        <v>2323</v>
      </c>
      <c r="D86" s="8">
        <v>280</v>
      </c>
      <c r="E86" s="8"/>
      <c r="F86" s="8">
        <v>280</v>
      </c>
      <c r="G86" s="8">
        <f t="shared" si="15"/>
        <v>280</v>
      </c>
      <c r="H86" s="8">
        <v>280</v>
      </c>
      <c r="I86" s="8">
        <f t="shared" si="16"/>
        <v>280</v>
      </c>
      <c r="J86" s="8"/>
    </row>
    <row r="87" s="1" customFormat="1" ht="20" customHeight="1" spans="1:10">
      <c r="A87" s="8">
        <f t="shared" si="14"/>
        <v>85</v>
      </c>
      <c r="B87" s="8" t="s">
        <v>2317</v>
      </c>
      <c r="C87" s="8" t="s">
        <v>2320</v>
      </c>
      <c r="D87" s="8">
        <v>360</v>
      </c>
      <c r="E87" s="8"/>
      <c r="F87" s="8">
        <v>360</v>
      </c>
      <c r="G87" s="8">
        <f t="shared" si="15"/>
        <v>360</v>
      </c>
      <c r="H87" s="8"/>
      <c r="I87" s="8">
        <f t="shared" si="16"/>
        <v>360</v>
      </c>
      <c r="J87" s="8"/>
    </row>
    <row r="88" s="1" customFormat="1" ht="20" customHeight="1" spans="1:10">
      <c r="A88" s="8">
        <f t="shared" si="14"/>
        <v>86</v>
      </c>
      <c r="B88" s="8" t="s">
        <v>2317</v>
      </c>
      <c r="C88" s="8" t="s">
        <v>2324</v>
      </c>
      <c r="D88" s="8">
        <v>51</v>
      </c>
      <c r="E88" s="8"/>
      <c r="F88" s="8">
        <v>51</v>
      </c>
      <c r="G88" s="8">
        <f t="shared" si="15"/>
        <v>51</v>
      </c>
      <c r="H88" s="8"/>
      <c r="I88" s="8">
        <f t="shared" si="16"/>
        <v>51</v>
      </c>
      <c r="J88" s="8"/>
    </row>
    <row r="89" s="1" customFormat="1" ht="20" customHeight="1" spans="1:10">
      <c r="A89" s="8">
        <f t="shared" si="14"/>
        <v>87</v>
      </c>
      <c r="B89" s="8" t="s">
        <v>2317</v>
      </c>
      <c r="C89" s="8" t="s">
        <v>2276</v>
      </c>
      <c r="D89" s="8">
        <v>139.08</v>
      </c>
      <c r="E89" s="8"/>
      <c r="F89" s="8">
        <v>139</v>
      </c>
      <c r="G89" s="8">
        <f t="shared" si="15"/>
        <v>139</v>
      </c>
      <c r="H89" s="8"/>
      <c r="I89" s="8">
        <f t="shared" si="16"/>
        <v>139</v>
      </c>
      <c r="J89" s="8"/>
    </row>
    <row r="90" s="1" customFormat="1" ht="20" customHeight="1" spans="1:10">
      <c r="A90" s="8">
        <f t="shared" si="14"/>
        <v>88</v>
      </c>
      <c r="B90" s="8" t="s">
        <v>2317</v>
      </c>
      <c r="C90" s="8" t="s">
        <v>2325</v>
      </c>
      <c r="D90" s="8">
        <v>605</v>
      </c>
      <c r="E90" s="8"/>
      <c r="F90" s="8">
        <v>250</v>
      </c>
      <c r="G90" s="8">
        <f t="shared" si="15"/>
        <v>250</v>
      </c>
      <c r="H90" s="8"/>
      <c r="I90" s="8">
        <f t="shared" si="16"/>
        <v>250</v>
      </c>
      <c r="J90" s="8"/>
    </row>
    <row r="91" s="1" customFormat="1" ht="20" customHeight="1" spans="1:10">
      <c r="A91" s="8">
        <f t="shared" si="14"/>
        <v>89</v>
      </c>
      <c r="B91" s="8" t="s">
        <v>2326</v>
      </c>
      <c r="C91" s="8" t="s">
        <v>2327</v>
      </c>
      <c r="D91" s="8">
        <v>228</v>
      </c>
      <c r="E91" s="8"/>
      <c r="F91" s="8">
        <v>226</v>
      </c>
      <c r="G91" s="8">
        <f t="shared" si="15"/>
        <v>226</v>
      </c>
      <c r="H91" s="8"/>
      <c r="I91" s="8">
        <f t="shared" si="16"/>
        <v>226</v>
      </c>
      <c r="J91" s="8"/>
    </row>
    <row r="92" s="1" customFormat="1" ht="20" customHeight="1" spans="1:10">
      <c r="A92" s="8">
        <f t="shared" si="14"/>
        <v>90</v>
      </c>
      <c r="B92" s="8" t="s">
        <v>2326</v>
      </c>
      <c r="C92" s="8" t="s">
        <v>2328</v>
      </c>
      <c r="D92" s="8">
        <v>218</v>
      </c>
      <c r="E92" s="8"/>
      <c r="F92" s="8">
        <v>218</v>
      </c>
      <c r="G92" s="8">
        <f t="shared" si="15"/>
        <v>218</v>
      </c>
      <c r="H92" s="8">
        <v>218</v>
      </c>
      <c r="I92" s="8">
        <f t="shared" si="16"/>
        <v>218</v>
      </c>
      <c r="J92" s="8"/>
    </row>
    <row r="93" s="1" customFormat="1" ht="20" customHeight="1" spans="1:10">
      <c r="A93" s="8">
        <f t="shared" si="14"/>
        <v>91</v>
      </c>
      <c r="B93" s="8" t="s">
        <v>2326</v>
      </c>
      <c r="C93" s="8" t="s">
        <v>2329</v>
      </c>
      <c r="D93" s="8">
        <v>95</v>
      </c>
      <c r="E93" s="8"/>
      <c r="F93" s="8">
        <v>95</v>
      </c>
      <c r="G93" s="8">
        <f t="shared" si="15"/>
        <v>95</v>
      </c>
      <c r="H93" s="8"/>
      <c r="I93" s="8">
        <f t="shared" si="16"/>
        <v>95</v>
      </c>
      <c r="J93" s="8"/>
    </row>
    <row r="94" s="1" customFormat="1" ht="20" customHeight="1" spans="1:10">
      <c r="A94" s="8">
        <f t="shared" si="14"/>
        <v>92</v>
      </c>
      <c r="B94" s="8" t="s">
        <v>2326</v>
      </c>
      <c r="C94" s="8" t="s">
        <v>2303</v>
      </c>
      <c r="D94" s="8">
        <v>210</v>
      </c>
      <c r="E94" s="8"/>
      <c r="F94" s="8">
        <v>210</v>
      </c>
      <c r="G94" s="8">
        <f t="shared" si="15"/>
        <v>210</v>
      </c>
      <c r="H94" s="8"/>
      <c r="I94" s="8">
        <f t="shared" si="16"/>
        <v>210</v>
      </c>
      <c r="J94" s="8"/>
    </row>
    <row r="95" s="1" customFormat="1" ht="20" customHeight="1" spans="1:10">
      <c r="A95" s="8">
        <f t="shared" si="14"/>
        <v>93</v>
      </c>
      <c r="B95" s="8" t="s">
        <v>2326</v>
      </c>
      <c r="C95" s="8" t="s">
        <v>1858</v>
      </c>
      <c r="D95" s="8">
        <v>158</v>
      </c>
      <c r="E95" s="8"/>
      <c r="F95" s="8">
        <v>158</v>
      </c>
      <c r="G95" s="8">
        <f t="shared" si="15"/>
        <v>158</v>
      </c>
      <c r="H95" s="8"/>
      <c r="I95" s="8">
        <f t="shared" si="16"/>
        <v>158</v>
      </c>
      <c r="J95" s="8"/>
    </row>
    <row r="96" s="1" customFormat="1" ht="20" customHeight="1" spans="1:10">
      <c r="A96" s="8">
        <f t="shared" si="14"/>
        <v>94</v>
      </c>
      <c r="B96" s="8" t="s">
        <v>2326</v>
      </c>
      <c r="C96" s="8" t="s">
        <v>2330</v>
      </c>
      <c r="D96" s="8">
        <v>298</v>
      </c>
      <c r="E96" s="8"/>
      <c r="F96" s="8">
        <v>298</v>
      </c>
      <c r="G96" s="8">
        <f t="shared" si="15"/>
        <v>298</v>
      </c>
      <c r="H96" s="8">
        <v>298</v>
      </c>
      <c r="I96" s="8">
        <f t="shared" si="16"/>
        <v>298</v>
      </c>
      <c r="J96" s="8"/>
    </row>
    <row r="97" s="1" customFormat="1" ht="20" customHeight="1" spans="1:10">
      <c r="A97" s="8">
        <f t="shared" si="14"/>
        <v>95</v>
      </c>
      <c r="B97" s="8" t="s">
        <v>2326</v>
      </c>
      <c r="C97" s="8" t="s">
        <v>2302</v>
      </c>
      <c r="D97" s="8">
        <v>226</v>
      </c>
      <c r="E97" s="8"/>
      <c r="F97" s="8">
        <v>226</v>
      </c>
      <c r="G97" s="8">
        <f t="shared" si="15"/>
        <v>226</v>
      </c>
      <c r="H97" s="8"/>
      <c r="I97" s="8">
        <f t="shared" si="16"/>
        <v>226</v>
      </c>
      <c r="J97" s="8"/>
    </row>
    <row r="98" s="1" customFormat="1" ht="20" customHeight="1" spans="1:10">
      <c r="A98" s="8">
        <f t="shared" si="14"/>
        <v>96</v>
      </c>
      <c r="B98" s="8" t="s">
        <v>2326</v>
      </c>
      <c r="C98" s="8" t="s">
        <v>2311</v>
      </c>
      <c r="D98" s="8">
        <v>165.72</v>
      </c>
      <c r="E98" s="8"/>
      <c r="F98" s="8">
        <v>165.72</v>
      </c>
      <c r="G98" s="8">
        <f t="shared" si="15"/>
        <v>165.72</v>
      </c>
      <c r="H98" s="8"/>
      <c r="I98" s="8">
        <f t="shared" si="16"/>
        <v>165.72</v>
      </c>
      <c r="J98" s="8"/>
    </row>
    <row r="99" s="1" customFormat="1" ht="20" customHeight="1" spans="1:10">
      <c r="A99" s="8">
        <f t="shared" si="14"/>
        <v>97</v>
      </c>
      <c r="B99" s="8" t="s">
        <v>2326</v>
      </c>
      <c r="C99" s="8" t="s">
        <v>2331</v>
      </c>
      <c r="D99" s="8">
        <v>128</v>
      </c>
      <c r="E99" s="8"/>
      <c r="F99" s="8">
        <v>128</v>
      </c>
      <c r="G99" s="8">
        <f t="shared" si="15"/>
        <v>128</v>
      </c>
      <c r="H99" s="8"/>
      <c r="I99" s="8">
        <f t="shared" si="16"/>
        <v>128</v>
      </c>
      <c r="J99" s="8"/>
    </row>
    <row r="100" s="1" customFormat="1" ht="60" customHeight="1" spans="1:10">
      <c r="A100" s="8">
        <f t="shared" si="14"/>
        <v>98</v>
      </c>
      <c r="B100" s="8" t="s">
        <v>2326</v>
      </c>
      <c r="C100" s="8" t="s">
        <v>1262</v>
      </c>
      <c r="D100" s="8">
        <v>120</v>
      </c>
      <c r="E100" s="8"/>
      <c r="F100" s="8">
        <v>120</v>
      </c>
      <c r="G100" s="8">
        <f t="shared" si="15"/>
        <v>120</v>
      </c>
      <c r="H100" s="8"/>
      <c r="I100" s="8">
        <f t="shared" si="16"/>
        <v>120</v>
      </c>
      <c r="J100" s="8"/>
    </row>
    <row r="101" s="1" customFormat="1" ht="20" customHeight="1" spans="1:10">
      <c r="A101" s="8">
        <f t="shared" si="14"/>
        <v>99</v>
      </c>
      <c r="B101" s="8" t="s">
        <v>2326</v>
      </c>
      <c r="C101" s="8" t="s">
        <v>2332</v>
      </c>
      <c r="D101" s="8">
        <v>226</v>
      </c>
      <c r="E101" s="8"/>
      <c r="F101" s="8">
        <v>226</v>
      </c>
      <c r="G101" s="8">
        <f t="shared" si="15"/>
        <v>226</v>
      </c>
      <c r="H101" s="8"/>
      <c r="I101" s="8">
        <f t="shared" si="16"/>
        <v>226</v>
      </c>
      <c r="J101" s="8"/>
    </row>
    <row r="102" s="1" customFormat="1" ht="30" customHeight="1" spans="1:10">
      <c r="A102" s="8">
        <f t="shared" si="14"/>
        <v>100</v>
      </c>
      <c r="B102" s="8" t="s">
        <v>2326</v>
      </c>
      <c r="C102" s="8" t="s">
        <v>2333</v>
      </c>
      <c r="D102" s="8">
        <v>73</v>
      </c>
      <c r="E102" s="8"/>
      <c r="F102" s="8">
        <v>78</v>
      </c>
      <c r="G102" s="8">
        <f t="shared" si="15"/>
        <v>78</v>
      </c>
      <c r="H102" s="8"/>
      <c r="I102" s="8">
        <f t="shared" si="16"/>
        <v>75</v>
      </c>
      <c r="J102" s="8">
        <v>3</v>
      </c>
    </row>
    <row r="103" s="1" customFormat="1" ht="20" customHeight="1" spans="1:10">
      <c r="A103" s="8">
        <f t="shared" si="14"/>
        <v>101</v>
      </c>
      <c r="B103" s="8" t="s">
        <v>2326</v>
      </c>
      <c r="C103" s="8" t="s">
        <v>2334</v>
      </c>
      <c r="D103" s="8">
        <v>224</v>
      </c>
      <c r="E103" s="8"/>
      <c r="F103" s="8">
        <v>224</v>
      </c>
      <c r="G103" s="8">
        <f t="shared" si="15"/>
        <v>224</v>
      </c>
      <c r="H103" s="8"/>
      <c r="I103" s="8">
        <f t="shared" ref="I103:I133" si="17">F103-J103</f>
        <v>224</v>
      </c>
      <c r="J103" s="8"/>
    </row>
    <row r="104" s="1" customFormat="1" ht="20" customHeight="1" spans="1:10">
      <c r="A104" s="8">
        <f t="shared" si="14"/>
        <v>102</v>
      </c>
      <c r="B104" s="8" t="s">
        <v>2326</v>
      </c>
      <c r="C104" s="8" t="s">
        <v>1543</v>
      </c>
      <c r="D104" s="8">
        <v>535</v>
      </c>
      <c r="E104" s="8"/>
      <c r="F104" s="8">
        <v>535</v>
      </c>
      <c r="G104" s="8">
        <f t="shared" si="15"/>
        <v>535</v>
      </c>
      <c r="H104" s="8">
        <v>535</v>
      </c>
      <c r="I104" s="8">
        <f t="shared" si="17"/>
        <v>535</v>
      </c>
      <c r="J104" s="8"/>
    </row>
    <row r="105" s="1" customFormat="1" ht="20" customHeight="1" spans="1:10">
      <c r="A105" s="8">
        <f t="shared" si="14"/>
        <v>103</v>
      </c>
      <c r="B105" s="8" t="s">
        <v>2326</v>
      </c>
      <c r="C105" s="8" t="s">
        <v>2335</v>
      </c>
      <c r="D105" s="8">
        <v>103</v>
      </c>
      <c r="E105" s="8"/>
      <c r="F105" s="8">
        <v>100</v>
      </c>
      <c r="G105" s="8">
        <f t="shared" si="15"/>
        <v>100</v>
      </c>
      <c r="H105" s="8"/>
      <c r="I105" s="8">
        <f t="shared" si="17"/>
        <v>100</v>
      </c>
      <c r="J105" s="8"/>
    </row>
    <row r="106" s="1" customFormat="1" ht="20" customHeight="1" spans="1:10">
      <c r="A106" s="8">
        <f t="shared" si="14"/>
        <v>104</v>
      </c>
      <c r="B106" s="8" t="s">
        <v>2326</v>
      </c>
      <c r="C106" s="8" t="s">
        <v>2336</v>
      </c>
      <c r="D106" s="8">
        <v>150</v>
      </c>
      <c r="E106" s="8"/>
      <c r="F106" s="8">
        <v>150</v>
      </c>
      <c r="G106" s="8">
        <f t="shared" si="15"/>
        <v>150</v>
      </c>
      <c r="H106" s="8"/>
      <c r="I106" s="8">
        <f t="shared" si="17"/>
        <v>150</v>
      </c>
      <c r="J106" s="8"/>
    </row>
    <row r="107" s="1" customFormat="1" ht="20" customHeight="1" spans="1:10">
      <c r="A107" s="8">
        <f t="shared" si="14"/>
        <v>105</v>
      </c>
      <c r="B107" s="8" t="s">
        <v>2326</v>
      </c>
      <c r="C107" s="8" t="s">
        <v>2337</v>
      </c>
      <c r="D107" s="8">
        <v>279</v>
      </c>
      <c r="E107" s="8"/>
      <c r="F107" s="8">
        <v>50</v>
      </c>
      <c r="G107" s="8">
        <f t="shared" si="15"/>
        <v>50</v>
      </c>
      <c r="H107" s="8"/>
      <c r="I107" s="8">
        <f t="shared" si="17"/>
        <v>50</v>
      </c>
      <c r="J107" s="8"/>
    </row>
    <row r="108" s="1" customFormat="1" ht="20" customHeight="1" spans="1:10">
      <c r="A108" s="8">
        <f t="shared" si="14"/>
        <v>106</v>
      </c>
      <c r="B108" s="8" t="s">
        <v>2326</v>
      </c>
      <c r="C108" s="8" t="s">
        <v>2338</v>
      </c>
      <c r="D108" s="8">
        <v>126</v>
      </c>
      <c r="E108" s="8"/>
      <c r="F108" s="8">
        <v>126</v>
      </c>
      <c r="G108" s="8">
        <f t="shared" ref="G108:G139" si="18">F108</f>
        <v>126</v>
      </c>
      <c r="H108" s="8">
        <v>126</v>
      </c>
      <c r="I108" s="8">
        <f t="shared" si="17"/>
        <v>126</v>
      </c>
      <c r="J108" s="8"/>
    </row>
    <row r="109" s="1" customFormat="1" ht="20" customHeight="1" spans="1:10">
      <c r="A109" s="8">
        <f t="shared" si="14"/>
        <v>107</v>
      </c>
      <c r="B109" s="8" t="s">
        <v>2326</v>
      </c>
      <c r="C109" s="8" t="s">
        <v>2339</v>
      </c>
      <c r="D109" s="8">
        <v>123.2</v>
      </c>
      <c r="E109" s="8"/>
      <c r="F109" s="8">
        <v>123.2</v>
      </c>
      <c r="G109" s="8">
        <f t="shared" si="18"/>
        <v>123.2</v>
      </c>
      <c r="H109" s="8"/>
      <c r="I109" s="8">
        <f t="shared" si="17"/>
        <v>123.2</v>
      </c>
      <c r="J109" s="8"/>
    </row>
    <row r="110" s="1" customFormat="1" ht="20" customHeight="1" spans="1:10">
      <c r="A110" s="8">
        <f t="shared" si="14"/>
        <v>108</v>
      </c>
      <c r="B110" s="8" t="s">
        <v>2326</v>
      </c>
      <c r="C110" s="8" t="s">
        <v>2340</v>
      </c>
      <c r="D110" s="8">
        <v>198</v>
      </c>
      <c r="E110" s="8"/>
      <c r="F110" s="8">
        <v>198</v>
      </c>
      <c r="G110" s="8">
        <f t="shared" si="18"/>
        <v>198</v>
      </c>
      <c r="H110" s="8">
        <v>198</v>
      </c>
      <c r="I110" s="8">
        <f t="shared" si="17"/>
        <v>198</v>
      </c>
      <c r="J110" s="8"/>
    </row>
    <row r="111" s="1" customFormat="1" ht="20" customHeight="1" spans="1:10">
      <c r="A111" s="8">
        <f t="shared" si="14"/>
        <v>109</v>
      </c>
      <c r="B111" s="8" t="s">
        <v>2326</v>
      </c>
      <c r="C111" s="8" t="s">
        <v>1015</v>
      </c>
      <c r="D111" s="8">
        <v>161</v>
      </c>
      <c r="E111" s="8"/>
      <c r="F111" s="8">
        <v>161</v>
      </c>
      <c r="G111" s="8">
        <f t="shared" si="18"/>
        <v>161</v>
      </c>
      <c r="H111" s="8"/>
      <c r="I111" s="8">
        <f t="shared" si="17"/>
        <v>161</v>
      </c>
      <c r="J111" s="8"/>
    </row>
    <row r="112" s="1" customFormat="1" ht="20" customHeight="1" spans="1:10">
      <c r="A112" s="8">
        <f t="shared" si="14"/>
        <v>110</v>
      </c>
      <c r="B112" s="8" t="s">
        <v>2326</v>
      </c>
      <c r="C112" s="8" t="s">
        <v>2341</v>
      </c>
      <c r="D112" s="8">
        <v>115</v>
      </c>
      <c r="E112" s="8"/>
      <c r="F112" s="8">
        <v>115</v>
      </c>
      <c r="G112" s="8">
        <f t="shared" si="18"/>
        <v>115</v>
      </c>
      <c r="H112" s="8"/>
      <c r="I112" s="8">
        <f t="shared" si="17"/>
        <v>115</v>
      </c>
      <c r="J112" s="8"/>
    </row>
    <row r="113" s="1" customFormat="1" ht="20" customHeight="1" spans="1:10">
      <c r="A113" s="8">
        <f t="shared" si="14"/>
        <v>111</v>
      </c>
      <c r="B113" s="8" t="s">
        <v>2326</v>
      </c>
      <c r="C113" s="8" t="s">
        <v>2342</v>
      </c>
      <c r="D113" s="8">
        <v>120</v>
      </c>
      <c r="E113" s="8"/>
      <c r="F113" s="8">
        <v>120</v>
      </c>
      <c r="G113" s="8">
        <f t="shared" si="18"/>
        <v>120</v>
      </c>
      <c r="H113" s="8"/>
      <c r="I113" s="8">
        <f t="shared" si="17"/>
        <v>120</v>
      </c>
      <c r="J113" s="8"/>
    </row>
    <row r="114" s="1" customFormat="1" ht="20" customHeight="1" spans="1:10">
      <c r="A114" s="8">
        <f t="shared" si="14"/>
        <v>112</v>
      </c>
      <c r="B114" s="8" t="s">
        <v>2326</v>
      </c>
      <c r="C114" s="8" t="s">
        <v>112</v>
      </c>
      <c r="D114" s="8">
        <v>215</v>
      </c>
      <c r="E114" s="8"/>
      <c r="F114" s="8">
        <v>215</v>
      </c>
      <c r="G114" s="8">
        <f t="shared" si="18"/>
        <v>215</v>
      </c>
      <c r="H114" s="8"/>
      <c r="I114" s="8">
        <f t="shared" si="17"/>
        <v>215</v>
      </c>
      <c r="J114" s="8"/>
    </row>
    <row r="115" s="1" customFormat="1" ht="30" customHeight="1" spans="1:10">
      <c r="A115" s="8">
        <f t="shared" si="14"/>
        <v>113</v>
      </c>
      <c r="B115" s="8" t="s">
        <v>2326</v>
      </c>
      <c r="C115" s="8" t="s">
        <v>2343</v>
      </c>
      <c r="D115" s="8">
        <v>100</v>
      </c>
      <c r="E115" s="8"/>
      <c r="F115" s="8">
        <v>100</v>
      </c>
      <c r="G115" s="8">
        <f t="shared" si="18"/>
        <v>100</v>
      </c>
      <c r="H115" s="8"/>
      <c r="I115" s="8">
        <f t="shared" si="17"/>
        <v>100</v>
      </c>
      <c r="J115" s="8"/>
    </row>
    <row r="116" s="1" customFormat="1" ht="20" customHeight="1" spans="1:10">
      <c r="A116" s="8">
        <f t="shared" si="14"/>
        <v>114</v>
      </c>
      <c r="B116" s="8" t="s">
        <v>2344</v>
      </c>
      <c r="C116" s="8" t="s">
        <v>2345</v>
      </c>
      <c r="D116" s="8">
        <v>649</v>
      </c>
      <c r="E116" s="8"/>
      <c r="F116" s="8">
        <v>649</v>
      </c>
      <c r="G116" s="8">
        <f t="shared" si="18"/>
        <v>649</v>
      </c>
      <c r="H116" s="8"/>
      <c r="I116" s="8">
        <f t="shared" si="17"/>
        <v>649</v>
      </c>
      <c r="J116" s="8"/>
    </row>
    <row r="117" s="1" customFormat="1" ht="20" customHeight="1" spans="1:10">
      <c r="A117" s="8">
        <f t="shared" si="14"/>
        <v>115</v>
      </c>
      <c r="B117" s="8" t="s">
        <v>2344</v>
      </c>
      <c r="C117" s="8" t="s">
        <v>2346</v>
      </c>
      <c r="D117" s="8">
        <v>670.6</v>
      </c>
      <c r="E117" s="8"/>
      <c r="F117" s="8">
        <v>670.6</v>
      </c>
      <c r="G117" s="8">
        <f t="shared" si="18"/>
        <v>670.6</v>
      </c>
      <c r="H117" s="8"/>
      <c r="I117" s="8">
        <f t="shared" si="17"/>
        <v>670.6</v>
      </c>
      <c r="J117" s="8"/>
    </row>
    <row r="118" s="1" customFormat="1" ht="20" customHeight="1" spans="1:10">
      <c r="A118" s="8">
        <f t="shared" si="14"/>
        <v>116</v>
      </c>
      <c r="B118" s="8" t="s">
        <v>2344</v>
      </c>
      <c r="C118" s="8" t="s">
        <v>2347</v>
      </c>
      <c r="D118" s="8">
        <v>58</v>
      </c>
      <c r="E118" s="8"/>
      <c r="F118" s="8">
        <v>58</v>
      </c>
      <c r="G118" s="8">
        <f t="shared" si="18"/>
        <v>58</v>
      </c>
      <c r="H118" s="8"/>
      <c r="I118" s="8">
        <f t="shared" si="17"/>
        <v>58</v>
      </c>
      <c r="J118" s="8"/>
    </row>
    <row r="119" s="1" customFormat="1" ht="20" customHeight="1" spans="1:10">
      <c r="A119" s="8">
        <f t="shared" si="14"/>
        <v>117</v>
      </c>
      <c r="B119" s="8" t="s">
        <v>2344</v>
      </c>
      <c r="C119" s="8" t="s">
        <v>2348</v>
      </c>
      <c r="D119" s="8">
        <v>120</v>
      </c>
      <c r="E119" s="8"/>
      <c r="F119" s="8">
        <v>120</v>
      </c>
      <c r="G119" s="8">
        <f t="shared" si="18"/>
        <v>120</v>
      </c>
      <c r="H119" s="8"/>
      <c r="I119" s="8">
        <f t="shared" si="17"/>
        <v>120</v>
      </c>
      <c r="J119" s="8"/>
    </row>
    <row r="120" s="1" customFormat="1" ht="20" customHeight="1" spans="1:10">
      <c r="A120" s="8">
        <f t="shared" si="14"/>
        <v>118</v>
      </c>
      <c r="B120" s="8" t="s">
        <v>2344</v>
      </c>
      <c r="C120" s="8" t="s">
        <v>2349</v>
      </c>
      <c r="D120" s="8">
        <v>887</v>
      </c>
      <c r="E120" s="8"/>
      <c r="F120" s="8">
        <v>887</v>
      </c>
      <c r="G120" s="8">
        <f t="shared" si="18"/>
        <v>887</v>
      </c>
      <c r="H120" s="8">
        <v>887</v>
      </c>
      <c r="I120" s="8">
        <f t="shared" si="17"/>
        <v>887</v>
      </c>
      <c r="J120" s="8"/>
    </row>
    <row r="121" s="1" customFormat="1" ht="20" customHeight="1" spans="1:10">
      <c r="A121" s="8">
        <f t="shared" si="14"/>
        <v>119</v>
      </c>
      <c r="B121" s="8" t="s">
        <v>2344</v>
      </c>
      <c r="C121" s="8" t="s">
        <v>1849</v>
      </c>
      <c r="D121" s="8">
        <v>137</v>
      </c>
      <c r="E121" s="8"/>
      <c r="F121" s="8">
        <v>137</v>
      </c>
      <c r="G121" s="8">
        <f t="shared" si="18"/>
        <v>137</v>
      </c>
      <c r="H121" s="8"/>
      <c r="I121" s="8">
        <f t="shared" si="17"/>
        <v>137</v>
      </c>
      <c r="J121" s="8"/>
    </row>
    <row r="122" s="1" customFormat="1" ht="20" customHeight="1" spans="1:10">
      <c r="A122" s="8">
        <f t="shared" si="14"/>
        <v>120</v>
      </c>
      <c r="B122" s="8" t="s">
        <v>2344</v>
      </c>
      <c r="C122" s="8" t="s">
        <v>2350</v>
      </c>
      <c r="D122" s="8">
        <v>165</v>
      </c>
      <c r="E122" s="8"/>
      <c r="F122" s="8">
        <v>165</v>
      </c>
      <c r="G122" s="8">
        <f t="shared" si="18"/>
        <v>165</v>
      </c>
      <c r="H122" s="8"/>
      <c r="I122" s="8">
        <f t="shared" si="17"/>
        <v>165</v>
      </c>
      <c r="J122" s="8"/>
    </row>
    <row r="123" s="1" customFormat="1" ht="20" customHeight="1" spans="1:10">
      <c r="A123" s="8">
        <f t="shared" si="14"/>
        <v>121</v>
      </c>
      <c r="B123" s="8" t="s">
        <v>2344</v>
      </c>
      <c r="C123" s="8" t="s">
        <v>2351</v>
      </c>
      <c r="D123" s="8">
        <v>49</v>
      </c>
      <c r="E123" s="8"/>
      <c r="F123" s="8">
        <v>49</v>
      </c>
      <c r="G123" s="8">
        <f t="shared" si="18"/>
        <v>49</v>
      </c>
      <c r="H123" s="8"/>
      <c r="I123" s="8">
        <f t="shared" si="17"/>
        <v>49</v>
      </c>
      <c r="J123" s="8"/>
    </row>
    <row r="124" s="1" customFormat="1" ht="20" customHeight="1" spans="1:10">
      <c r="A124" s="8">
        <f t="shared" si="14"/>
        <v>122</v>
      </c>
      <c r="B124" s="8" t="s">
        <v>2344</v>
      </c>
      <c r="C124" s="8" t="s">
        <v>1015</v>
      </c>
      <c r="D124" s="8">
        <v>135</v>
      </c>
      <c r="E124" s="8"/>
      <c r="F124" s="8">
        <v>135</v>
      </c>
      <c r="G124" s="8">
        <f t="shared" si="18"/>
        <v>135</v>
      </c>
      <c r="H124" s="8"/>
      <c r="I124" s="8">
        <f t="shared" si="17"/>
        <v>135</v>
      </c>
      <c r="J124" s="8"/>
    </row>
    <row r="125" s="1" customFormat="1" ht="20" customHeight="1" spans="1:10">
      <c r="A125" s="8">
        <f t="shared" si="14"/>
        <v>123</v>
      </c>
      <c r="B125" s="8" t="s">
        <v>2344</v>
      </c>
      <c r="C125" s="8" t="s">
        <v>2352</v>
      </c>
      <c r="D125" s="8">
        <v>50</v>
      </c>
      <c r="E125" s="8"/>
      <c r="F125" s="8">
        <v>50</v>
      </c>
      <c r="G125" s="8">
        <f t="shared" si="18"/>
        <v>50</v>
      </c>
      <c r="H125" s="8"/>
      <c r="I125" s="8">
        <f t="shared" si="17"/>
        <v>50</v>
      </c>
      <c r="J125" s="8"/>
    </row>
    <row r="126" s="1" customFormat="1" ht="20" customHeight="1" spans="1:10">
      <c r="A126" s="8">
        <f t="shared" si="14"/>
        <v>124</v>
      </c>
      <c r="B126" s="8" t="s">
        <v>2344</v>
      </c>
      <c r="C126" s="8" t="s">
        <v>1048</v>
      </c>
      <c r="D126" s="8">
        <v>252.29</v>
      </c>
      <c r="E126" s="8"/>
      <c r="F126" s="8">
        <v>252.29</v>
      </c>
      <c r="G126" s="8">
        <f t="shared" si="18"/>
        <v>252.29</v>
      </c>
      <c r="H126" s="8">
        <v>252.29</v>
      </c>
      <c r="I126" s="8">
        <f t="shared" si="17"/>
        <v>252.29</v>
      </c>
      <c r="J126" s="8"/>
    </row>
    <row r="127" s="1" customFormat="1" ht="20" customHeight="1" spans="1:10">
      <c r="A127" s="8">
        <f t="shared" si="14"/>
        <v>125</v>
      </c>
      <c r="B127" s="8" t="s">
        <v>2344</v>
      </c>
      <c r="C127" s="8" t="s">
        <v>2353</v>
      </c>
      <c r="D127" s="8">
        <v>110</v>
      </c>
      <c r="E127" s="8"/>
      <c r="F127" s="8">
        <v>110</v>
      </c>
      <c r="G127" s="8">
        <f t="shared" si="18"/>
        <v>110</v>
      </c>
      <c r="H127" s="8">
        <v>110</v>
      </c>
      <c r="I127" s="8">
        <f t="shared" si="17"/>
        <v>110</v>
      </c>
      <c r="J127" s="8"/>
    </row>
    <row r="128" s="1" customFormat="1" ht="30" customHeight="1" spans="1:10">
      <c r="A128" s="8">
        <f t="shared" si="14"/>
        <v>126</v>
      </c>
      <c r="B128" s="8" t="s">
        <v>2344</v>
      </c>
      <c r="C128" s="8" t="s">
        <v>1827</v>
      </c>
      <c r="D128" s="8">
        <v>230.76</v>
      </c>
      <c r="E128" s="8"/>
      <c r="F128" s="8">
        <v>250</v>
      </c>
      <c r="G128" s="8">
        <f t="shared" si="18"/>
        <v>250</v>
      </c>
      <c r="H128" s="8"/>
      <c r="I128" s="8">
        <f t="shared" si="17"/>
        <v>250</v>
      </c>
      <c r="J128" s="8"/>
    </row>
    <row r="129" s="1" customFormat="1" ht="20" customHeight="1" spans="1:10">
      <c r="A129" s="8">
        <f t="shared" si="14"/>
        <v>127</v>
      </c>
      <c r="B129" s="8" t="s">
        <v>2344</v>
      </c>
      <c r="C129" s="8" t="s">
        <v>2354</v>
      </c>
      <c r="D129" s="8">
        <v>208</v>
      </c>
      <c r="E129" s="8"/>
      <c r="F129" s="8">
        <v>208</v>
      </c>
      <c r="G129" s="8">
        <f t="shared" si="18"/>
        <v>208</v>
      </c>
      <c r="H129" s="8"/>
      <c r="I129" s="8">
        <f t="shared" si="17"/>
        <v>208</v>
      </c>
      <c r="J129" s="8"/>
    </row>
    <row r="130" s="1" customFormat="1" ht="20" customHeight="1" spans="1:10">
      <c r="A130" s="8">
        <f t="shared" si="14"/>
        <v>128</v>
      </c>
      <c r="B130" s="8" t="s">
        <v>2344</v>
      </c>
      <c r="C130" s="8" t="s">
        <v>2355</v>
      </c>
      <c r="D130" s="8">
        <v>510.46</v>
      </c>
      <c r="E130" s="8"/>
      <c r="F130" s="8">
        <v>510.46</v>
      </c>
      <c r="G130" s="8">
        <f t="shared" si="18"/>
        <v>510.46</v>
      </c>
      <c r="H130" s="8">
        <v>510.46</v>
      </c>
      <c r="I130" s="8">
        <f t="shared" si="17"/>
        <v>510.46</v>
      </c>
      <c r="J130" s="8"/>
    </row>
    <row r="131" s="1" customFormat="1" ht="20" customHeight="1" spans="1:10">
      <c r="A131" s="8">
        <f t="shared" si="14"/>
        <v>129</v>
      </c>
      <c r="B131" s="8" t="s">
        <v>2344</v>
      </c>
      <c r="C131" s="8" t="s">
        <v>2356</v>
      </c>
      <c r="D131" s="8">
        <v>82.58</v>
      </c>
      <c r="E131" s="8"/>
      <c r="F131" s="8">
        <v>82.58</v>
      </c>
      <c r="G131" s="8">
        <f t="shared" si="18"/>
        <v>82.58</v>
      </c>
      <c r="H131" s="8"/>
      <c r="I131" s="8">
        <f t="shared" si="17"/>
        <v>82.58</v>
      </c>
      <c r="J131" s="8"/>
    </row>
    <row r="132" s="1" customFormat="1" ht="20" customHeight="1" spans="1:10">
      <c r="A132" s="8">
        <f t="shared" si="14"/>
        <v>130</v>
      </c>
      <c r="B132" s="8" t="s">
        <v>2344</v>
      </c>
      <c r="C132" s="8" t="s">
        <v>2357</v>
      </c>
      <c r="D132" s="8">
        <v>300</v>
      </c>
      <c r="E132" s="8"/>
      <c r="F132" s="8">
        <v>300</v>
      </c>
      <c r="G132" s="8">
        <f t="shared" si="18"/>
        <v>300</v>
      </c>
      <c r="H132" s="8"/>
      <c r="I132" s="8">
        <f t="shared" si="17"/>
        <v>300</v>
      </c>
      <c r="J132" s="8"/>
    </row>
    <row r="133" s="1" customFormat="1" ht="20" customHeight="1" spans="1:10">
      <c r="A133" s="8">
        <f t="shared" si="14"/>
        <v>131</v>
      </c>
      <c r="B133" s="8" t="s">
        <v>2344</v>
      </c>
      <c r="C133" s="8" t="s">
        <v>2358</v>
      </c>
      <c r="D133" s="8">
        <v>155</v>
      </c>
      <c r="E133" s="8"/>
      <c r="F133" s="8">
        <v>155</v>
      </c>
      <c r="G133" s="8">
        <f t="shared" si="18"/>
        <v>155</v>
      </c>
      <c r="H133" s="8"/>
      <c r="I133" s="8">
        <f t="shared" si="17"/>
        <v>155</v>
      </c>
      <c r="J133" s="8"/>
    </row>
    <row r="134" s="1" customFormat="1" ht="20" customHeight="1" spans="1:10">
      <c r="A134" s="8">
        <f t="shared" si="14"/>
        <v>132</v>
      </c>
      <c r="B134" s="8" t="s">
        <v>2344</v>
      </c>
      <c r="C134" s="8" t="s">
        <v>1052</v>
      </c>
      <c r="D134" s="8">
        <v>81.92</v>
      </c>
      <c r="E134" s="8"/>
      <c r="F134" s="8">
        <v>81.92</v>
      </c>
      <c r="G134" s="8">
        <f t="shared" si="18"/>
        <v>81.92</v>
      </c>
      <c r="H134" s="8"/>
      <c r="I134" s="8">
        <f t="shared" ref="I134:I144" si="19">F134-J134</f>
        <v>81.92</v>
      </c>
      <c r="J134" s="8"/>
    </row>
    <row r="135" s="1" customFormat="1" ht="20" customHeight="1" spans="1:10">
      <c r="A135" s="8">
        <f t="shared" si="14"/>
        <v>133</v>
      </c>
      <c r="B135" s="8" t="s">
        <v>2344</v>
      </c>
      <c r="C135" s="8" t="s">
        <v>2359</v>
      </c>
      <c r="D135" s="8">
        <v>33.09</v>
      </c>
      <c r="E135" s="8"/>
      <c r="F135" s="8">
        <v>33.09</v>
      </c>
      <c r="G135" s="8">
        <f t="shared" si="18"/>
        <v>33.09</v>
      </c>
      <c r="H135" s="8"/>
      <c r="I135" s="8">
        <f t="shared" si="19"/>
        <v>33.09</v>
      </c>
      <c r="J135" s="8"/>
    </row>
    <row r="136" s="1" customFormat="1" ht="20" customHeight="1" spans="1:10">
      <c r="A136" s="8">
        <f t="shared" si="14"/>
        <v>134</v>
      </c>
      <c r="B136" s="8" t="s">
        <v>2344</v>
      </c>
      <c r="C136" s="8" t="s">
        <v>2360</v>
      </c>
      <c r="D136" s="8">
        <v>76.91</v>
      </c>
      <c r="E136" s="8"/>
      <c r="F136" s="8">
        <v>76.91</v>
      </c>
      <c r="G136" s="8">
        <f t="shared" si="18"/>
        <v>76.91</v>
      </c>
      <c r="H136" s="8"/>
      <c r="I136" s="8">
        <f t="shared" si="19"/>
        <v>76.91</v>
      </c>
      <c r="J136" s="8"/>
    </row>
    <row r="137" s="1" customFormat="1" ht="20" customHeight="1" spans="1:10">
      <c r="A137" s="8">
        <f t="shared" si="14"/>
        <v>135</v>
      </c>
      <c r="B137" s="8" t="s">
        <v>2344</v>
      </c>
      <c r="C137" s="8" t="s">
        <v>2361</v>
      </c>
      <c r="D137" s="8">
        <v>172.15</v>
      </c>
      <c r="E137" s="8"/>
      <c r="F137" s="8">
        <v>172.15</v>
      </c>
      <c r="G137" s="8">
        <f t="shared" si="18"/>
        <v>172.15</v>
      </c>
      <c r="H137" s="8"/>
      <c r="I137" s="8">
        <f t="shared" si="19"/>
        <v>172.15</v>
      </c>
      <c r="J137" s="8"/>
    </row>
    <row r="138" s="1" customFormat="1" ht="20" customHeight="1" spans="1:10">
      <c r="A138" s="8">
        <f t="shared" si="14"/>
        <v>136</v>
      </c>
      <c r="B138" s="8" t="s">
        <v>2344</v>
      </c>
      <c r="C138" s="8" t="s">
        <v>2362</v>
      </c>
      <c r="D138" s="8">
        <v>290.7</v>
      </c>
      <c r="E138" s="8"/>
      <c r="F138" s="8">
        <v>290.7</v>
      </c>
      <c r="G138" s="8">
        <f t="shared" si="18"/>
        <v>290.7</v>
      </c>
      <c r="H138" s="8"/>
      <c r="I138" s="8">
        <f t="shared" si="19"/>
        <v>290.7</v>
      </c>
      <c r="J138" s="8"/>
    </row>
    <row r="139" s="1" customFormat="1" ht="20" customHeight="1" spans="1:10">
      <c r="A139" s="8">
        <f t="shared" ref="A139:A179" si="20">ROW()-2</f>
        <v>137</v>
      </c>
      <c r="B139" s="8" t="s">
        <v>2344</v>
      </c>
      <c r="C139" s="8" t="s">
        <v>2363</v>
      </c>
      <c r="D139" s="8">
        <v>100</v>
      </c>
      <c r="E139" s="8"/>
      <c r="F139" s="8">
        <v>100</v>
      </c>
      <c r="G139" s="8">
        <f t="shared" si="18"/>
        <v>100</v>
      </c>
      <c r="H139" s="8"/>
      <c r="I139" s="8">
        <f t="shared" si="19"/>
        <v>100</v>
      </c>
      <c r="J139" s="8"/>
    </row>
    <row r="140" s="1" customFormat="1" ht="20" customHeight="1" spans="1:10">
      <c r="A140" s="8">
        <f t="shared" si="20"/>
        <v>138</v>
      </c>
      <c r="B140" s="8" t="s">
        <v>2344</v>
      </c>
      <c r="C140" s="8" t="s">
        <v>2268</v>
      </c>
      <c r="D140" s="8">
        <v>189.5</v>
      </c>
      <c r="E140" s="8"/>
      <c r="F140" s="8">
        <v>189.5</v>
      </c>
      <c r="G140" s="8">
        <f t="shared" ref="G140:G165" si="21">F140</f>
        <v>189.5</v>
      </c>
      <c r="H140" s="8"/>
      <c r="I140" s="8">
        <f t="shared" si="19"/>
        <v>189.5</v>
      </c>
      <c r="J140" s="8"/>
    </row>
    <row r="141" s="1" customFormat="1" ht="20" customHeight="1" spans="1:10">
      <c r="A141" s="8">
        <f t="shared" si="20"/>
        <v>139</v>
      </c>
      <c r="B141" s="8" t="s">
        <v>2364</v>
      </c>
      <c r="C141" s="8" t="s">
        <v>2365</v>
      </c>
      <c r="D141" s="8">
        <v>321.73</v>
      </c>
      <c r="E141" s="8"/>
      <c r="F141" s="8">
        <v>150.73</v>
      </c>
      <c r="G141" s="8">
        <f t="shared" si="21"/>
        <v>150.73</v>
      </c>
      <c r="H141" s="8"/>
      <c r="I141" s="8">
        <f t="shared" si="19"/>
        <v>150.73</v>
      </c>
      <c r="J141" s="8"/>
    </row>
    <row r="142" s="1" customFormat="1" ht="45" customHeight="1" spans="1:10">
      <c r="A142" s="8">
        <f t="shared" si="20"/>
        <v>140</v>
      </c>
      <c r="B142" s="8" t="s">
        <v>2364</v>
      </c>
      <c r="C142" s="8" t="s">
        <v>2366</v>
      </c>
      <c r="D142" s="8">
        <v>167.43</v>
      </c>
      <c r="E142" s="8"/>
      <c r="F142" s="8">
        <v>167.45</v>
      </c>
      <c r="G142" s="8">
        <f t="shared" si="21"/>
        <v>167.45</v>
      </c>
      <c r="H142" s="8"/>
      <c r="I142" s="8">
        <f t="shared" si="19"/>
        <v>167.43</v>
      </c>
      <c r="J142" s="8">
        <v>0.02</v>
      </c>
    </row>
    <row r="143" s="1" customFormat="1" ht="20" customHeight="1" spans="1:10">
      <c r="A143" s="8">
        <f t="shared" si="20"/>
        <v>141</v>
      </c>
      <c r="B143" s="8" t="s">
        <v>2364</v>
      </c>
      <c r="C143" s="8" t="s">
        <v>2367</v>
      </c>
      <c r="D143" s="8">
        <v>201</v>
      </c>
      <c r="E143" s="8"/>
      <c r="F143" s="8">
        <v>201</v>
      </c>
      <c r="G143" s="8">
        <f t="shared" si="21"/>
        <v>201</v>
      </c>
      <c r="H143" s="8">
        <v>201</v>
      </c>
      <c r="I143" s="8">
        <f t="shared" si="19"/>
        <v>201</v>
      </c>
      <c r="J143" s="8"/>
    </row>
    <row r="144" s="1" customFormat="1" ht="20" customHeight="1" spans="1:10">
      <c r="A144" s="8">
        <f t="shared" si="20"/>
        <v>142</v>
      </c>
      <c r="B144" s="8" t="s">
        <v>2364</v>
      </c>
      <c r="C144" s="8" t="s">
        <v>2368</v>
      </c>
      <c r="D144" s="8">
        <v>132</v>
      </c>
      <c r="E144" s="8"/>
      <c r="F144" s="8">
        <v>132</v>
      </c>
      <c r="G144" s="8">
        <f t="shared" si="21"/>
        <v>132</v>
      </c>
      <c r="H144" s="8"/>
      <c r="I144" s="8">
        <f t="shared" si="19"/>
        <v>132</v>
      </c>
      <c r="J144" s="8"/>
    </row>
    <row r="145" s="1" customFormat="1" ht="20" customHeight="1" spans="1:10">
      <c r="A145" s="8">
        <f t="shared" si="20"/>
        <v>143</v>
      </c>
      <c r="B145" s="8" t="s">
        <v>2364</v>
      </c>
      <c r="C145" s="8" t="s">
        <v>2332</v>
      </c>
      <c r="D145" s="8">
        <v>301</v>
      </c>
      <c r="E145" s="8"/>
      <c r="F145" s="8">
        <v>301</v>
      </c>
      <c r="G145" s="8">
        <f t="shared" si="21"/>
        <v>301</v>
      </c>
      <c r="H145" s="8">
        <v>301</v>
      </c>
      <c r="I145" s="8">
        <f t="shared" ref="I145:I181" si="22">F145-J145</f>
        <v>301</v>
      </c>
      <c r="J145" s="8"/>
    </row>
    <row r="146" s="1" customFormat="1" ht="20" customHeight="1" spans="1:10">
      <c r="A146" s="8">
        <f t="shared" si="20"/>
        <v>144</v>
      </c>
      <c r="B146" s="8" t="s">
        <v>2364</v>
      </c>
      <c r="C146" s="8" t="s">
        <v>2369</v>
      </c>
      <c r="D146" s="8">
        <v>171</v>
      </c>
      <c r="E146" s="8"/>
      <c r="F146" s="8">
        <v>171</v>
      </c>
      <c r="G146" s="8">
        <f t="shared" si="21"/>
        <v>171</v>
      </c>
      <c r="H146" s="8"/>
      <c r="I146" s="8">
        <f t="shared" si="22"/>
        <v>171</v>
      </c>
      <c r="J146" s="8"/>
    </row>
    <row r="147" s="1" customFormat="1" ht="20" customHeight="1" spans="1:10">
      <c r="A147" s="8">
        <f t="shared" si="20"/>
        <v>145</v>
      </c>
      <c r="B147" s="8" t="s">
        <v>2364</v>
      </c>
      <c r="C147" s="8" t="s">
        <v>2370</v>
      </c>
      <c r="D147" s="8">
        <v>171.67</v>
      </c>
      <c r="E147" s="8"/>
      <c r="F147" s="8">
        <v>171.67</v>
      </c>
      <c r="G147" s="8">
        <f t="shared" si="21"/>
        <v>171.67</v>
      </c>
      <c r="H147" s="8"/>
      <c r="I147" s="8">
        <f t="shared" si="22"/>
        <v>171.67</v>
      </c>
      <c r="J147" s="8"/>
    </row>
    <row r="148" s="1" customFormat="1" ht="20" customHeight="1" spans="1:10">
      <c r="A148" s="8">
        <f t="shared" si="20"/>
        <v>146</v>
      </c>
      <c r="B148" s="8" t="s">
        <v>2364</v>
      </c>
      <c r="C148" s="8" t="s">
        <v>2371</v>
      </c>
      <c r="D148" s="8">
        <v>151.7</v>
      </c>
      <c r="E148" s="8"/>
      <c r="F148" s="8">
        <v>151.7</v>
      </c>
      <c r="G148" s="8">
        <f t="shared" si="21"/>
        <v>151.7</v>
      </c>
      <c r="H148" s="8"/>
      <c r="I148" s="8">
        <f t="shared" si="22"/>
        <v>151.7</v>
      </c>
      <c r="J148" s="8"/>
    </row>
    <row r="149" s="1" customFormat="1" ht="30" customHeight="1" spans="1:10">
      <c r="A149" s="8">
        <f t="shared" si="20"/>
        <v>147</v>
      </c>
      <c r="B149" s="8" t="s">
        <v>2364</v>
      </c>
      <c r="C149" s="8" t="s">
        <v>2372</v>
      </c>
      <c r="D149" s="8">
        <v>331</v>
      </c>
      <c r="E149" s="8"/>
      <c r="F149" s="8">
        <v>300</v>
      </c>
      <c r="G149" s="8">
        <f t="shared" si="21"/>
        <v>300</v>
      </c>
      <c r="H149" s="8"/>
      <c r="I149" s="8">
        <f t="shared" si="22"/>
        <v>300</v>
      </c>
      <c r="J149" s="8"/>
    </row>
    <row r="150" s="1" customFormat="1" ht="20" customHeight="1" spans="1:10">
      <c r="A150" s="8">
        <f t="shared" si="20"/>
        <v>148</v>
      </c>
      <c r="B150" s="8" t="s">
        <v>2364</v>
      </c>
      <c r="C150" s="8" t="s">
        <v>2373</v>
      </c>
      <c r="D150" s="8">
        <v>351.4</v>
      </c>
      <c r="E150" s="8"/>
      <c r="F150" s="8">
        <v>351.4</v>
      </c>
      <c r="G150" s="8">
        <f t="shared" si="21"/>
        <v>351.4</v>
      </c>
      <c r="H150" s="8"/>
      <c r="I150" s="8">
        <f t="shared" si="22"/>
        <v>351.4</v>
      </c>
      <c r="J150" s="8"/>
    </row>
    <row r="151" s="1" customFormat="1" ht="20" customHeight="1" spans="1:10">
      <c r="A151" s="8">
        <f t="shared" si="20"/>
        <v>149</v>
      </c>
      <c r="B151" s="8" t="s">
        <v>2364</v>
      </c>
      <c r="C151" s="8" t="s">
        <v>2374</v>
      </c>
      <c r="D151" s="8">
        <v>201</v>
      </c>
      <c r="E151" s="8"/>
      <c r="F151" s="8">
        <v>201</v>
      </c>
      <c r="G151" s="8">
        <f t="shared" si="21"/>
        <v>201</v>
      </c>
      <c r="H151" s="8"/>
      <c r="I151" s="8">
        <f t="shared" si="22"/>
        <v>201</v>
      </c>
      <c r="J151" s="8"/>
    </row>
    <row r="152" s="1" customFormat="1" ht="20" customHeight="1" spans="1:10">
      <c r="A152" s="8">
        <f t="shared" si="20"/>
        <v>150</v>
      </c>
      <c r="B152" s="8" t="s">
        <v>2364</v>
      </c>
      <c r="C152" s="8" t="s">
        <v>2375</v>
      </c>
      <c r="D152" s="8">
        <v>341.31</v>
      </c>
      <c r="E152" s="8"/>
      <c r="F152" s="8">
        <v>341.31</v>
      </c>
      <c r="G152" s="8">
        <f t="shared" si="21"/>
        <v>341.31</v>
      </c>
      <c r="H152" s="8">
        <v>341.31</v>
      </c>
      <c r="I152" s="8">
        <f t="shared" si="22"/>
        <v>341.31</v>
      </c>
      <c r="J152" s="8"/>
    </row>
    <row r="153" s="1" customFormat="1" ht="45" customHeight="1" spans="1:10">
      <c r="A153" s="8">
        <f t="shared" si="20"/>
        <v>151</v>
      </c>
      <c r="B153" s="8" t="s">
        <v>2364</v>
      </c>
      <c r="C153" s="8" t="s">
        <v>2376</v>
      </c>
      <c r="D153" s="8">
        <v>151.4</v>
      </c>
      <c r="E153" s="8"/>
      <c r="F153" s="8">
        <v>151.4</v>
      </c>
      <c r="G153" s="8">
        <f t="shared" si="21"/>
        <v>151.4</v>
      </c>
      <c r="H153" s="8"/>
      <c r="I153" s="8">
        <f t="shared" si="22"/>
        <v>151.4</v>
      </c>
      <c r="J153" s="8"/>
    </row>
    <row r="154" s="1" customFormat="1" ht="20" customHeight="1" spans="1:10">
      <c r="A154" s="8">
        <f t="shared" si="20"/>
        <v>152</v>
      </c>
      <c r="B154" s="8" t="s">
        <v>2364</v>
      </c>
      <c r="C154" s="8" t="s">
        <v>2377</v>
      </c>
      <c r="D154" s="8">
        <v>191.5</v>
      </c>
      <c r="E154" s="8"/>
      <c r="F154" s="8">
        <v>191.5</v>
      </c>
      <c r="G154" s="8">
        <f t="shared" si="21"/>
        <v>191.5</v>
      </c>
      <c r="H154" s="8">
        <v>191.5</v>
      </c>
      <c r="I154" s="8">
        <f t="shared" si="22"/>
        <v>191.5</v>
      </c>
      <c r="J154" s="8"/>
    </row>
    <row r="155" s="1" customFormat="1" ht="20" customHeight="1" spans="1:10">
      <c r="A155" s="8">
        <f t="shared" si="20"/>
        <v>153</v>
      </c>
      <c r="B155" s="8" t="s">
        <v>2364</v>
      </c>
      <c r="C155" s="8" t="s">
        <v>2378</v>
      </c>
      <c r="D155" s="8">
        <v>211</v>
      </c>
      <c r="E155" s="8"/>
      <c r="F155" s="8">
        <v>211</v>
      </c>
      <c r="G155" s="8">
        <f t="shared" si="21"/>
        <v>211</v>
      </c>
      <c r="H155" s="8"/>
      <c r="I155" s="8">
        <f t="shared" si="22"/>
        <v>211</v>
      </c>
      <c r="J155" s="8"/>
    </row>
    <row r="156" s="1" customFormat="1" ht="20" customHeight="1" spans="1:10">
      <c r="A156" s="8">
        <f t="shared" si="20"/>
        <v>154</v>
      </c>
      <c r="B156" s="8" t="s">
        <v>2364</v>
      </c>
      <c r="C156" s="8" t="s">
        <v>2362</v>
      </c>
      <c r="D156" s="8">
        <v>181</v>
      </c>
      <c r="E156" s="8"/>
      <c r="F156" s="8">
        <v>181</v>
      </c>
      <c r="G156" s="8">
        <f t="shared" si="21"/>
        <v>181</v>
      </c>
      <c r="H156" s="8"/>
      <c r="I156" s="8">
        <f t="shared" si="22"/>
        <v>181</v>
      </c>
      <c r="J156" s="8"/>
    </row>
    <row r="157" s="1" customFormat="1" ht="20" customHeight="1" spans="1:10">
      <c r="A157" s="8">
        <f t="shared" si="20"/>
        <v>155</v>
      </c>
      <c r="B157" s="8" t="s">
        <v>2364</v>
      </c>
      <c r="C157" s="8" t="s">
        <v>2379</v>
      </c>
      <c r="D157" s="8">
        <v>121</v>
      </c>
      <c r="E157" s="8"/>
      <c r="F157" s="8">
        <v>121</v>
      </c>
      <c r="G157" s="8">
        <f t="shared" si="21"/>
        <v>121</v>
      </c>
      <c r="H157" s="8"/>
      <c r="I157" s="8">
        <f t="shared" si="22"/>
        <v>121</v>
      </c>
      <c r="J157" s="8"/>
    </row>
    <row r="158" s="1" customFormat="1" ht="20" customHeight="1" spans="1:10">
      <c r="A158" s="8">
        <f t="shared" si="20"/>
        <v>156</v>
      </c>
      <c r="B158" s="8" t="s">
        <v>2364</v>
      </c>
      <c r="C158" s="8" t="s">
        <v>2380</v>
      </c>
      <c r="D158" s="8">
        <v>161</v>
      </c>
      <c r="E158" s="8"/>
      <c r="F158" s="8">
        <v>161</v>
      </c>
      <c r="G158" s="8">
        <f t="shared" si="21"/>
        <v>161</v>
      </c>
      <c r="H158" s="8"/>
      <c r="I158" s="8">
        <f t="shared" si="22"/>
        <v>161</v>
      </c>
      <c r="J158" s="8"/>
    </row>
    <row r="159" s="1" customFormat="1" ht="20" customHeight="1" spans="1:10">
      <c r="A159" s="8">
        <f t="shared" si="20"/>
        <v>157</v>
      </c>
      <c r="B159" s="8" t="s">
        <v>2364</v>
      </c>
      <c r="C159" s="8" t="s">
        <v>2381</v>
      </c>
      <c r="D159" s="8">
        <v>100</v>
      </c>
      <c r="E159" s="8"/>
      <c r="F159" s="8">
        <v>100</v>
      </c>
      <c r="G159" s="8">
        <f t="shared" si="21"/>
        <v>100</v>
      </c>
      <c r="H159" s="8"/>
      <c r="I159" s="8">
        <f t="shared" si="22"/>
        <v>100</v>
      </c>
      <c r="J159" s="8"/>
    </row>
    <row r="160" s="1" customFormat="1" ht="20" customHeight="1" spans="1:10">
      <c r="A160" s="8">
        <f t="shared" si="20"/>
        <v>158</v>
      </c>
      <c r="B160" s="8" t="s">
        <v>2364</v>
      </c>
      <c r="C160" s="8" t="s">
        <v>2296</v>
      </c>
      <c r="D160" s="8">
        <v>51</v>
      </c>
      <c r="E160" s="8"/>
      <c r="F160" s="8">
        <v>51</v>
      </c>
      <c r="G160" s="8">
        <f t="shared" si="21"/>
        <v>51</v>
      </c>
      <c r="H160" s="8"/>
      <c r="I160" s="8">
        <f t="shared" si="22"/>
        <v>51</v>
      </c>
      <c r="J160" s="8"/>
    </row>
    <row r="161" s="1" customFormat="1" ht="20" customHeight="1" spans="1:10">
      <c r="A161" s="8">
        <f t="shared" si="20"/>
        <v>159</v>
      </c>
      <c r="B161" s="8" t="s">
        <v>2364</v>
      </c>
      <c r="C161" s="8" t="s">
        <v>2382</v>
      </c>
      <c r="D161" s="8">
        <v>91</v>
      </c>
      <c r="E161" s="8"/>
      <c r="F161" s="8">
        <v>91</v>
      </c>
      <c r="G161" s="8">
        <f t="shared" si="21"/>
        <v>91</v>
      </c>
      <c r="H161" s="8"/>
      <c r="I161" s="8">
        <f t="shared" si="22"/>
        <v>91</v>
      </c>
      <c r="J161" s="8"/>
    </row>
    <row r="162" s="1" customFormat="1" ht="20" customHeight="1" spans="1:10">
      <c r="A162" s="8">
        <f t="shared" si="20"/>
        <v>160</v>
      </c>
      <c r="B162" s="8" t="s">
        <v>2364</v>
      </c>
      <c r="C162" s="8" t="s">
        <v>2255</v>
      </c>
      <c r="D162" s="8">
        <v>91.16</v>
      </c>
      <c r="E162" s="8"/>
      <c r="F162" s="8">
        <v>91.16</v>
      </c>
      <c r="G162" s="8">
        <f t="shared" si="21"/>
        <v>91.16</v>
      </c>
      <c r="H162" s="8"/>
      <c r="I162" s="8">
        <f t="shared" si="22"/>
        <v>91.16</v>
      </c>
      <c r="J162" s="8"/>
    </row>
    <row r="163" s="1" customFormat="1" ht="30" customHeight="1" spans="1:10">
      <c r="A163" s="8">
        <f t="shared" si="20"/>
        <v>161</v>
      </c>
      <c r="B163" s="8" t="s">
        <v>2364</v>
      </c>
      <c r="C163" s="8" t="s">
        <v>2383</v>
      </c>
      <c r="D163" s="8">
        <v>161</v>
      </c>
      <c r="E163" s="8"/>
      <c r="F163" s="8">
        <v>86.33</v>
      </c>
      <c r="G163" s="8">
        <f t="shared" si="21"/>
        <v>86.33</v>
      </c>
      <c r="H163" s="8"/>
      <c r="I163" s="8">
        <f t="shared" si="22"/>
        <v>86.33</v>
      </c>
      <c r="J163" s="8"/>
    </row>
    <row r="164" s="1" customFormat="1" ht="20" customHeight="1" spans="1:10">
      <c r="A164" s="8">
        <f t="shared" si="20"/>
        <v>162</v>
      </c>
      <c r="B164" s="8" t="s">
        <v>2364</v>
      </c>
      <c r="C164" s="8" t="s">
        <v>1359</v>
      </c>
      <c r="D164" s="8">
        <v>251.39</v>
      </c>
      <c r="E164" s="8"/>
      <c r="F164" s="8">
        <v>251.39</v>
      </c>
      <c r="G164" s="8">
        <f t="shared" ref="G164:G181" si="23">F164</f>
        <v>251.39</v>
      </c>
      <c r="H164" s="8">
        <v>251.39</v>
      </c>
      <c r="I164" s="8">
        <f t="shared" si="22"/>
        <v>251.39</v>
      </c>
      <c r="J164" s="8"/>
    </row>
    <row r="165" s="1" customFormat="1" ht="20" customHeight="1" spans="1:10">
      <c r="A165" s="8">
        <f t="shared" si="20"/>
        <v>163</v>
      </c>
      <c r="B165" s="8" t="s">
        <v>2364</v>
      </c>
      <c r="C165" s="8" t="s">
        <v>2384</v>
      </c>
      <c r="D165" s="8">
        <v>45</v>
      </c>
      <c r="E165" s="8"/>
      <c r="F165" s="8">
        <v>45</v>
      </c>
      <c r="G165" s="8">
        <f t="shared" si="23"/>
        <v>45</v>
      </c>
      <c r="H165" s="8"/>
      <c r="I165" s="8">
        <f t="shared" si="22"/>
        <v>45</v>
      </c>
      <c r="J165" s="8"/>
    </row>
    <row r="166" s="1" customFormat="1" ht="20" customHeight="1" spans="1:10">
      <c r="A166" s="8">
        <f t="shared" si="20"/>
        <v>164</v>
      </c>
      <c r="B166" s="8" t="s">
        <v>2385</v>
      </c>
      <c r="C166" s="8" t="s">
        <v>2286</v>
      </c>
      <c r="D166" s="8">
        <v>208</v>
      </c>
      <c r="E166" s="8"/>
      <c r="F166" s="8">
        <v>185</v>
      </c>
      <c r="G166" s="8">
        <f t="shared" si="23"/>
        <v>185</v>
      </c>
      <c r="H166" s="8"/>
      <c r="I166" s="8">
        <f t="shared" si="22"/>
        <v>185</v>
      </c>
      <c r="J166" s="8"/>
    </row>
    <row r="167" s="1" customFormat="1" ht="30" customHeight="1" spans="1:10">
      <c r="A167" s="8">
        <f t="shared" si="20"/>
        <v>165</v>
      </c>
      <c r="B167" s="8" t="s">
        <v>2385</v>
      </c>
      <c r="C167" s="8" t="s">
        <v>2386</v>
      </c>
      <c r="D167" s="8">
        <v>429.48</v>
      </c>
      <c r="E167" s="8"/>
      <c r="F167" s="8">
        <v>429.48</v>
      </c>
      <c r="G167" s="8">
        <f t="shared" si="23"/>
        <v>429.48</v>
      </c>
      <c r="H167" s="8"/>
      <c r="I167" s="8">
        <f t="shared" si="22"/>
        <v>425.63</v>
      </c>
      <c r="J167" s="8">
        <v>3.85</v>
      </c>
    </row>
    <row r="168" s="1" customFormat="1" ht="20" customHeight="1" spans="1:10">
      <c r="A168" s="8">
        <f t="shared" si="20"/>
        <v>166</v>
      </c>
      <c r="B168" s="8" t="s">
        <v>2385</v>
      </c>
      <c r="C168" s="8" t="s">
        <v>2387</v>
      </c>
      <c r="D168" s="8">
        <v>236</v>
      </c>
      <c r="E168" s="8"/>
      <c r="F168" s="8">
        <v>236</v>
      </c>
      <c r="G168" s="8">
        <f t="shared" si="23"/>
        <v>236</v>
      </c>
      <c r="H168" s="8">
        <v>236</v>
      </c>
      <c r="I168" s="8">
        <f t="shared" si="22"/>
        <v>236</v>
      </c>
      <c r="J168" s="8"/>
    </row>
    <row r="169" s="1" customFormat="1" ht="20" customHeight="1" spans="1:10">
      <c r="A169" s="8">
        <f t="shared" si="20"/>
        <v>167</v>
      </c>
      <c r="B169" s="8" t="s">
        <v>2385</v>
      </c>
      <c r="C169" s="8" t="s">
        <v>1058</v>
      </c>
      <c r="D169" s="8">
        <v>255.77</v>
      </c>
      <c r="E169" s="8"/>
      <c r="F169" s="8">
        <v>255.77</v>
      </c>
      <c r="G169" s="8">
        <f t="shared" si="23"/>
        <v>255.77</v>
      </c>
      <c r="H169" s="8">
        <v>369.9</v>
      </c>
      <c r="I169" s="8">
        <f t="shared" si="22"/>
        <v>255.77</v>
      </c>
      <c r="J169" s="8"/>
    </row>
    <row r="170" s="1" customFormat="1" ht="20" customHeight="1" spans="1:10">
      <c r="A170" s="8">
        <f t="shared" si="20"/>
        <v>168</v>
      </c>
      <c r="B170" s="8" t="s">
        <v>2385</v>
      </c>
      <c r="C170" s="8" t="s">
        <v>2388</v>
      </c>
      <c r="D170" s="8">
        <v>114.22</v>
      </c>
      <c r="E170" s="8"/>
      <c r="F170" s="8">
        <v>114.22</v>
      </c>
      <c r="G170" s="8">
        <f t="shared" si="23"/>
        <v>114.22</v>
      </c>
      <c r="H170" s="8"/>
      <c r="I170" s="8">
        <f t="shared" si="22"/>
        <v>114.22</v>
      </c>
      <c r="J170" s="8"/>
    </row>
    <row r="171" s="1" customFormat="1" ht="20" customHeight="1" spans="1:10">
      <c r="A171" s="8">
        <f t="shared" si="20"/>
        <v>169</v>
      </c>
      <c r="B171" s="8" t="s">
        <v>2385</v>
      </c>
      <c r="C171" s="8" t="s">
        <v>2342</v>
      </c>
      <c r="D171" s="8">
        <v>110</v>
      </c>
      <c r="E171" s="8"/>
      <c r="F171" s="8">
        <v>110</v>
      </c>
      <c r="G171" s="8">
        <f t="shared" si="23"/>
        <v>110</v>
      </c>
      <c r="H171" s="8">
        <v>110</v>
      </c>
      <c r="I171" s="8">
        <f t="shared" si="22"/>
        <v>110</v>
      </c>
      <c r="J171" s="8"/>
    </row>
    <row r="172" s="1" customFormat="1" ht="20" customHeight="1" spans="1:10">
      <c r="A172" s="8">
        <f t="shared" si="20"/>
        <v>170</v>
      </c>
      <c r="B172" s="8" t="s">
        <v>2385</v>
      </c>
      <c r="C172" s="8" t="s">
        <v>2389</v>
      </c>
      <c r="D172" s="8">
        <v>43</v>
      </c>
      <c r="E172" s="8"/>
      <c r="F172" s="8">
        <v>43</v>
      </c>
      <c r="G172" s="8">
        <f t="shared" si="23"/>
        <v>43</v>
      </c>
      <c r="H172" s="8"/>
      <c r="I172" s="8">
        <f t="shared" si="22"/>
        <v>43</v>
      </c>
      <c r="J172" s="8"/>
    </row>
    <row r="173" s="1" customFormat="1" ht="20" customHeight="1" spans="1:10">
      <c r="A173" s="8">
        <f t="shared" si="20"/>
        <v>171</v>
      </c>
      <c r="B173" s="8" t="s">
        <v>2385</v>
      </c>
      <c r="C173" s="8" t="s">
        <v>1095</v>
      </c>
      <c r="D173" s="8">
        <v>275</v>
      </c>
      <c r="E173" s="8"/>
      <c r="F173" s="8">
        <v>275</v>
      </c>
      <c r="G173" s="8">
        <f t="shared" si="23"/>
        <v>275</v>
      </c>
      <c r="H173" s="8"/>
      <c r="I173" s="8">
        <f t="shared" si="22"/>
        <v>275</v>
      </c>
      <c r="J173" s="8"/>
    </row>
    <row r="174" s="1" customFormat="1" ht="30" customHeight="1" spans="1:10">
      <c r="A174" s="8">
        <f t="shared" si="20"/>
        <v>172</v>
      </c>
      <c r="B174" s="8" t="s">
        <v>2385</v>
      </c>
      <c r="C174" s="8" t="s">
        <v>2390</v>
      </c>
      <c r="D174" s="8">
        <v>170</v>
      </c>
      <c r="E174" s="8"/>
      <c r="F174" s="8">
        <v>170</v>
      </c>
      <c r="G174" s="8">
        <f t="shared" si="23"/>
        <v>170</v>
      </c>
      <c r="H174" s="8"/>
      <c r="I174" s="8">
        <f t="shared" si="22"/>
        <v>170</v>
      </c>
      <c r="J174" s="8"/>
    </row>
    <row r="175" s="1" customFormat="1" ht="20" customHeight="1" spans="1:10">
      <c r="A175" s="8">
        <f t="shared" si="20"/>
        <v>173</v>
      </c>
      <c r="B175" s="8" t="s">
        <v>2385</v>
      </c>
      <c r="C175" s="8" t="s">
        <v>2391</v>
      </c>
      <c r="D175" s="8">
        <v>75.19</v>
      </c>
      <c r="E175" s="8"/>
      <c r="F175" s="8">
        <v>75.19</v>
      </c>
      <c r="G175" s="8">
        <f t="shared" si="23"/>
        <v>75.19</v>
      </c>
      <c r="H175" s="8"/>
      <c r="I175" s="8">
        <f t="shared" si="22"/>
        <v>75.19</v>
      </c>
      <c r="J175" s="8"/>
    </row>
    <row r="176" s="1" customFormat="1" ht="20" customHeight="1" spans="1:10">
      <c r="A176" s="8">
        <f t="shared" si="20"/>
        <v>174</v>
      </c>
      <c r="B176" s="8" t="s">
        <v>2385</v>
      </c>
      <c r="C176" s="8" t="s">
        <v>2341</v>
      </c>
      <c r="D176" s="8">
        <v>64.2</v>
      </c>
      <c r="E176" s="8"/>
      <c r="F176" s="8">
        <v>64.2</v>
      </c>
      <c r="G176" s="8">
        <f t="shared" si="23"/>
        <v>64.2</v>
      </c>
      <c r="H176" s="8"/>
      <c r="I176" s="8">
        <f t="shared" si="22"/>
        <v>64.2</v>
      </c>
      <c r="J176" s="8"/>
    </row>
    <row r="177" s="1" customFormat="1" ht="20" customHeight="1" spans="1:10">
      <c r="A177" s="8">
        <f t="shared" si="20"/>
        <v>175</v>
      </c>
      <c r="B177" s="8" t="s">
        <v>2385</v>
      </c>
      <c r="C177" s="8" t="s">
        <v>2392</v>
      </c>
      <c r="D177" s="8">
        <v>193</v>
      </c>
      <c r="E177" s="8"/>
      <c r="F177" s="8">
        <v>193</v>
      </c>
      <c r="G177" s="8">
        <f t="shared" si="23"/>
        <v>193</v>
      </c>
      <c r="H177" s="8">
        <v>193</v>
      </c>
      <c r="I177" s="8">
        <f t="shared" si="22"/>
        <v>193</v>
      </c>
      <c r="J177" s="8"/>
    </row>
    <row r="178" s="1" customFormat="1" ht="30" customHeight="1" spans="1:10">
      <c r="A178" s="8">
        <f t="shared" si="20"/>
        <v>176</v>
      </c>
      <c r="B178" s="8" t="s">
        <v>2385</v>
      </c>
      <c r="C178" s="8" t="s">
        <v>2393</v>
      </c>
      <c r="D178" s="8">
        <v>116</v>
      </c>
      <c r="E178" s="8"/>
      <c r="F178" s="8">
        <v>100</v>
      </c>
      <c r="G178" s="8">
        <f t="shared" si="23"/>
        <v>100</v>
      </c>
      <c r="H178" s="8"/>
      <c r="I178" s="8">
        <f t="shared" si="22"/>
        <v>100</v>
      </c>
      <c r="J178" s="8"/>
    </row>
    <row r="179" s="19" customFormat="1" ht="20" customHeight="1" spans="1:10">
      <c r="A179" s="21" t="s">
        <v>22</v>
      </c>
      <c r="B179" s="22"/>
      <c r="C179" s="23"/>
      <c r="D179" s="24">
        <f>SUM(D3:D178)</f>
        <v>38361.5</v>
      </c>
      <c r="E179" s="24">
        <f t="shared" ref="D179:J179" si="24">SUM(E3:E178)</f>
        <v>0</v>
      </c>
      <c r="F179" s="24">
        <f t="shared" si="24"/>
        <v>37153.18</v>
      </c>
      <c r="G179" s="24">
        <f t="shared" si="24"/>
        <v>37153.18</v>
      </c>
      <c r="H179" s="24">
        <f t="shared" si="24"/>
        <v>11269.02</v>
      </c>
      <c r="I179" s="24">
        <f t="shared" si="24"/>
        <v>37046.31</v>
      </c>
      <c r="J179" s="24">
        <f t="shared" si="24"/>
        <v>106.87</v>
      </c>
    </row>
    <row r="182" s="1" customFormat="1" ht="15" customHeight="1"/>
  </sheetData>
  <autoFilter xmlns:etc="http://www.wps.cn/officeDocument/2017/etCustomData" ref="A2:M179" etc:filterBottomFollowUsedRange="0">
    <extLst/>
  </autoFilter>
  <mergeCells count="2">
    <mergeCell ref="A1:J1"/>
    <mergeCell ref="A179:C179"/>
  </mergeCells>
  <conditionalFormatting sqref="C3:C41">
    <cfRule type="duplicateValues" dxfId="0" priority="1"/>
  </conditionalFormatting>
  <printOptions horizontalCentered="1"/>
  <pageMargins left="0.393055555555556" right="0.393055555555556" top="0.786805555555556" bottom="0.590277777777778" header="0.5" footer="0.393055555555556"/>
  <pageSetup paperSize="9" scale="75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NetdiskSupbooks xmlns="http://www.wps.cn/et/2019/netdiskSupbooks">
  <NetdiskSupbook Target="\Users\user\Documents\WPS%20Cloud%20Files\.433144235\cachedata\442524FACA404E35A476D4890821A913\东王.xlsx" FileId="446537351705" NetdiskName="yunwps"/>
</NetdiskSupbooks>
</file>

<file path=customXml/itemProps1.xml><?xml version="1.0" encoding="utf-8"?>
<ds:datastoreItem xmlns:ds="http://schemas.openxmlformats.org/officeDocument/2006/customXml" ds:itemID="{8CA11897-456E-43AF-AC28-93E1BBEC0A59}">
  <ds:schemaRefs>
    <ds:schemaRef ds:uri="http://www.wps.cn/et/2019/netdiskSupbook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汇总表</vt:lpstr>
      <vt:lpstr>雄州</vt:lpstr>
      <vt:lpstr>龙池</vt:lpstr>
      <vt:lpstr>程桥</vt:lpstr>
      <vt:lpstr>金牛湖</vt:lpstr>
      <vt:lpstr>横梁</vt:lpstr>
      <vt:lpstr>龙袍</vt:lpstr>
      <vt:lpstr>马鞍</vt:lpstr>
      <vt:lpstr>冶山</vt:lpstr>
      <vt:lpstr>竹镇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一片云</cp:lastModifiedBy>
  <dcterms:created xsi:type="dcterms:W3CDTF">2016-12-02T08:54:00Z</dcterms:created>
  <dcterms:modified xsi:type="dcterms:W3CDTF">2025-09-10T08:26:52Z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C980EF5F051F4799AAD0CB38DCDC42FF_13</vt:lpwstr>
  </property>
  <property fmtid="{D5CDD505-2E9C-101B-9397-08002B2CF9AE}" pid="4" name="KSOReadingLayout">
    <vt:bool>true</vt:bool>
  </property>
</Properties>
</file>