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4" r:id="rId1"/>
  </sheets>
  <definedNames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<sst xmlns="http://schemas.openxmlformats.org/spreadsheetml/2006/main" count="48" uniqueCount="41">
  <si>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六合区2024年市级农产品仓储保鲜冷链物流建设项目验收结果汇总表</t>
  </si>
  <si>
    <t>单位：元</t>
  </si>
  <si>
    <r>
      <rPr>
        <sz val="10"/>
        <color theme="1"/>
        <rFont val="方正黑体简体"/>
        <charset val="134"/>
      </rPr>
      <t>序号</t>
    </r>
  </si>
  <si>
    <r>
      <rPr>
        <sz val="10"/>
        <color theme="1"/>
        <rFont val="方正黑体简体"/>
        <charset val="134"/>
      </rPr>
      <t>项目名称</t>
    </r>
  </si>
  <si>
    <r>
      <rPr>
        <sz val="10"/>
        <color theme="1"/>
        <rFont val="方正黑体简体"/>
        <charset val="134"/>
      </rPr>
      <t>申报主体</t>
    </r>
  </si>
  <si>
    <r>
      <rPr>
        <sz val="10"/>
        <color theme="1"/>
        <rFont val="方正黑体简体"/>
        <charset val="134"/>
      </rPr>
      <t>建设地点</t>
    </r>
  </si>
  <si>
    <t>计划建设内容</t>
  </si>
  <si>
    <t>计划投资
总额</t>
  </si>
  <si>
    <t>计划申请
补贴</t>
  </si>
  <si>
    <t>计划自筹
资金</t>
  </si>
  <si>
    <t>审定投资
总额</t>
  </si>
  <si>
    <t>投资
完成率</t>
  </si>
  <si>
    <t>是否通过
验收</t>
  </si>
  <si>
    <t>确定补助
资金</t>
  </si>
  <si>
    <t>备注</t>
  </si>
  <si>
    <r>
      <rPr>
        <sz val="10"/>
        <rFont val="Times New Roman"/>
        <charset val="134"/>
      </rPr>
      <t>2024</t>
    </r>
    <r>
      <rPr>
        <sz val="10"/>
        <rFont val="方正仿宋简体"/>
        <charset val="134"/>
      </rPr>
      <t>年六合区翻身蔬菜合作社仓储保鲜项目</t>
    </r>
  </si>
  <si>
    <t>南京市六合区翻身蔬菜专业合作社</t>
  </si>
  <si>
    <r>
      <rPr>
        <sz val="10"/>
        <color theme="1"/>
        <rFont val="方正仿宋简体"/>
        <charset val="134"/>
      </rPr>
      <t>马鞍街道</t>
    </r>
  </si>
  <si>
    <r>
      <rPr>
        <sz val="10"/>
        <rFont val="方正仿宋简体"/>
        <charset val="134"/>
      </rPr>
      <t>建设保鲜冷库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个、速冻冷库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个，合计约</t>
    </r>
    <r>
      <rPr>
        <sz val="10"/>
        <rFont val="Times New Roman"/>
        <charset val="134"/>
      </rPr>
      <t>195m³</t>
    </r>
  </si>
  <si>
    <r>
      <rPr>
        <sz val="10"/>
        <color theme="1"/>
        <rFont val="方正仿宋简体"/>
        <charset val="134"/>
      </rPr>
      <t>是</t>
    </r>
  </si>
  <si>
    <r>
      <rPr>
        <sz val="10"/>
        <rFont val="Times New Roman"/>
        <charset val="134"/>
      </rPr>
      <t>2024</t>
    </r>
    <r>
      <rPr>
        <sz val="10"/>
        <rFont val="方正仿宋简体"/>
        <charset val="134"/>
      </rPr>
      <t>年冬日艳丽蔬菜合作社预冷及其他配套设施设备建设项目</t>
    </r>
  </si>
  <si>
    <t>六合区冬日艳丽蔬菜专业合作社</t>
  </si>
  <si>
    <r>
      <rPr>
        <sz val="10"/>
        <color theme="1"/>
        <rFont val="方正仿宋简体"/>
        <charset val="134"/>
      </rPr>
      <t>竹镇镇</t>
    </r>
  </si>
  <si>
    <r>
      <rPr>
        <sz val="10"/>
        <rFont val="方正仿宋简体"/>
        <charset val="134"/>
      </rPr>
      <t>建设保鲜冷库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座，约</t>
    </r>
    <r>
      <rPr>
        <sz val="10"/>
        <rFont val="Times New Roman"/>
        <charset val="134"/>
      </rPr>
      <t>150m³</t>
    </r>
  </si>
  <si>
    <r>
      <rPr>
        <sz val="10"/>
        <color theme="1"/>
        <rFont val="方正仿宋简体"/>
        <charset val="134"/>
      </rPr>
      <t>村（社区）集体经济组织领办合作社，补助比例</t>
    </r>
    <r>
      <rPr>
        <sz val="10"/>
        <color theme="1"/>
        <rFont val="Times New Roman"/>
        <charset val="134"/>
      </rPr>
      <t>75%</t>
    </r>
  </si>
  <si>
    <r>
      <rPr>
        <sz val="10"/>
        <rFont val="Times New Roman"/>
        <charset val="134"/>
      </rPr>
      <t>2024</t>
    </r>
    <r>
      <rPr>
        <sz val="10"/>
        <rFont val="方正仿宋简体"/>
        <charset val="134"/>
      </rPr>
      <t>年六合区邦诚蔬菜保鲜冷库建设项目</t>
    </r>
  </si>
  <si>
    <t>南京邦诚农副产品有限公司</t>
  </si>
  <si>
    <r>
      <rPr>
        <sz val="10"/>
        <color theme="1"/>
        <rFont val="方正仿宋简体"/>
        <charset val="134"/>
      </rPr>
      <t>横梁街道</t>
    </r>
  </si>
  <si>
    <r>
      <rPr>
        <sz val="10"/>
        <rFont val="方正仿宋简体"/>
        <charset val="134"/>
      </rPr>
      <t>建设</t>
    </r>
    <r>
      <rPr>
        <sz val="10"/>
        <rFont val="Times New Roman"/>
        <charset val="134"/>
      </rPr>
      <t>0℃</t>
    </r>
    <r>
      <rPr>
        <sz val="10"/>
        <rFont val="方正仿宋简体"/>
        <charset val="134"/>
      </rPr>
      <t>保鲜库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个，约</t>
    </r>
    <r>
      <rPr>
        <sz val="10"/>
        <rFont val="Times New Roman"/>
        <charset val="134"/>
      </rPr>
      <t>1210m³</t>
    </r>
  </si>
  <si>
    <r>
      <rPr>
        <sz val="10"/>
        <rFont val="Times New Roman"/>
        <charset val="134"/>
      </rPr>
      <t>2024</t>
    </r>
    <r>
      <rPr>
        <sz val="10"/>
        <rFont val="方正仿宋简体"/>
        <charset val="134"/>
      </rPr>
      <t>年牧丰食用菌冷链物流建设项目</t>
    </r>
  </si>
  <si>
    <r>
      <rPr>
        <sz val="10"/>
        <rFont val="方正仿宋简体"/>
        <charset val="134"/>
      </rPr>
      <t>南京牧丰食用菌开发有限公司</t>
    </r>
  </si>
  <si>
    <r>
      <rPr>
        <sz val="10"/>
        <color theme="1"/>
        <rFont val="方正仿宋简体"/>
        <charset val="134"/>
      </rPr>
      <t>龙池街道</t>
    </r>
  </si>
  <si>
    <r>
      <rPr>
        <sz val="10"/>
        <rFont val="方正仿宋简体"/>
        <charset val="134"/>
      </rPr>
      <t>购置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辆福田欧马</t>
    </r>
    <r>
      <rPr>
        <sz val="10"/>
        <rFont val="Times New Roman"/>
        <charset val="134"/>
      </rPr>
      <t>4.2</t>
    </r>
    <r>
      <rPr>
        <sz val="10"/>
        <rFont val="方正仿宋简体"/>
        <charset val="134"/>
      </rPr>
      <t>米冷藏车（国六</t>
    </r>
    <r>
      <rPr>
        <sz val="10"/>
        <rFont val="Times New Roman"/>
        <charset val="134"/>
      </rPr>
      <t>158</t>
    </r>
    <r>
      <rPr>
        <sz val="10"/>
        <rFont val="方正仿宋简体"/>
        <charset val="134"/>
      </rPr>
      <t>马力，松芝</t>
    </r>
    <r>
      <rPr>
        <sz val="10"/>
        <rFont val="Times New Roman"/>
        <charset val="134"/>
      </rPr>
      <t>580</t>
    </r>
    <r>
      <rPr>
        <sz val="10"/>
        <rFont val="方正仿宋简体"/>
        <charset val="134"/>
      </rPr>
      <t>制冷机组）</t>
    </r>
  </si>
  <si>
    <r>
      <rPr>
        <sz val="10"/>
        <rFont val="Times New Roman"/>
        <charset val="134"/>
      </rPr>
      <t>2024</t>
    </r>
    <r>
      <rPr>
        <sz val="10"/>
        <rFont val="方正仿宋简体"/>
        <charset val="134"/>
      </rPr>
      <t>年苏先食保鲜冷库建设项目</t>
    </r>
  </si>
  <si>
    <r>
      <rPr>
        <sz val="10"/>
        <rFont val="方正仿宋简体"/>
        <charset val="134"/>
      </rPr>
      <t>南京苏先食食品有限公司</t>
    </r>
  </si>
  <si>
    <r>
      <rPr>
        <sz val="10"/>
        <rFont val="方正仿宋简体"/>
        <charset val="134"/>
      </rPr>
      <t>建设保鲜冷库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个，约</t>
    </r>
    <r>
      <rPr>
        <sz val="10"/>
        <rFont val="Times New Roman"/>
        <charset val="134"/>
      </rPr>
      <t>108m³</t>
    </r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</si>
  <si>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方正仿宋简体"/>
        <charset val="134"/>
      </rPr>
      <t>年六合农业经济发展有限公司农产品冷库建设项目</t>
    </r>
  </si>
  <si>
    <r>
      <rPr>
        <sz val="10"/>
        <color theme="1"/>
        <rFont val="方正仿宋简体"/>
        <charset val="134"/>
      </rPr>
      <t>南京六合农业经济发展有限公司</t>
    </r>
  </si>
  <si>
    <r>
      <rPr>
        <sz val="10"/>
        <color theme="1"/>
        <rFont val="方正仿宋简体"/>
        <charset val="134"/>
      </rPr>
      <t>建设冷库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简体"/>
        <charset val="134"/>
      </rPr>
      <t>个，约</t>
    </r>
    <r>
      <rPr>
        <sz val="10"/>
        <color theme="1"/>
        <rFont val="Times New Roman"/>
        <charset val="134"/>
      </rPr>
      <t>443m³</t>
    </r>
  </si>
  <si>
    <r>
      <rPr>
        <sz val="10"/>
        <color theme="1"/>
        <rFont val="方正仿宋简体"/>
        <charset val="134"/>
      </rPr>
      <t>村（社区）集体经济组织领办农业公司，补助比例</t>
    </r>
    <r>
      <rPr>
        <sz val="10"/>
        <color theme="1"/>
        <rFont val="Times New Roman"/>
        <charset val="134"/>
      </rPr>
      <t>75%</t>
    </r>
  </si>
  <si>
    <r>
      <rPr>
        <sz val="10"/>
        <color theme="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</si>
</sst>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黑体简体"/>
      <charset val="134"/>
    </font>
    <font>
      <sz val="10"/>
      <color theme="1"/>
      <name val="黑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15" zoomScaleNormal="115" workbookViewId="0">
      <selection activeCell="D4" sqref="D4"/>
    </sheetView>
  </sheetViews>
  <sheetFormatPr defaultColWidth="9" defaultRowHeight="13.5"/>
  <cols>
    <col min="1" max="1" width="5.375" customWidth="1"/>
    <col min="2" max="2" width="18.475" customWidth="1"/>
    <col min="3" max="3" width="15.75" customWidth="1"/>
    <col min="4" max="4" width="8.5" customWidth="1"/>
    <col min="5" max="5" width="18.9083333333333" customWidth="1"/>
    <col min="6" max="6" width="11.4" customWidth="1"/>
    <col min="7" max="7" width="10.2916666666667" customWidth="1"/>
    <col min="8" max="8" width="9.78333333333333" customWidth="1"/>
    <col min="9" max="9" width="9.24166666666667" customWidth="1"/>
    <col min="10" max="10" width="8.90833333333333" customWidth="1"/>
    <col min="11" max="11" width="8.25833333333333" customWidth="1"/>
    <col min="12" max="12" width="8.36666666666667" customWidth="1"/>
    <col min="13" max="13" width="10.65" customWidth="1"/>
    <col min="15" max="15" width="12.625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19" t="s">
        <v>1</v>
      </c>
      <c r="M2" s="19"/>
    </row>
    <row r="3" ht="4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20" t="s">
        <v>14</v>
      </c>
    </row>
    <row r="4" ht="55" customHeight="1" spans="1:13">
      <c r="A4" s="4">
        <v>1</v>
      </c>
      <c r="B4" s="7" t="s">
        <v>15</v>
      </c>
      <c r="C4" s="8" t="s">
        <v>16</v>
      </c>
      <c r="D4" s="9" t="s">
        <v>17</v>
      </c>
      <c r="E4" s="8" t="s">
        <v>18</v>
      </c>
      <c r="F4" s="10">
        <v>125000</v>
      </c>
      <c r="G4" s="10">
        <f>F4/2</f>
        <v>62500</v>
      </c>
      <c r="H4" s="11">
        <f>F4-G4</f>
        <v>62500</v>
      </c>
      <c r="I4" s="13">
        <v>103742.63</v>
      </c>
      <c r="J4" s="21">
        <f t="shared" ref="J4:J9" si="0">I4/F4</f>
        <v>0.82994104</v>
      </c>
      <c r="K4" s="13" t="s">
        <v>19</v>
      </c>
      <c r="L4" s="9">
        <f t="shared" ref="L4:L8" si="1">I4/2</f>
        <v>51871.315</v>
      </c>
      <c r="M4" s="4"/>
    </row>
    <row r="5" s="1" customFormat="1" ht="65" customHeight="1" spans="1:15">
      <c r="A5" s="12">
        <v>2</v>
      </c>
      <c r="B5" s="7" t="s">
        <v>20</v>
      </c>
      <c r="C5" s="8" t="s">
        <v>21</v>
      </c>
      <c r="D5" s="9" t="s">
        <v>22</v>
      </c>
      <c r="E5" s="7" t="s">
        <v>23</v>
      </c>
      <c r="F5" s="10">
        <v>120000</v>
      </c>
      <c r="G5" s="10">
        <f>F5*0.75</f>
        <v>90000</v>
      </c>
      <c r="H5" s="11">
        <f>F5-G5</f>
        <v>30000</v>
      </c>
      <c r="I5" s="13">
        <v>120000</v>
      </c>
      <c r="J5" s="22">
        <f t="shared" si="0"/>
        <v>1</v>
      </c>
      <c r="K5" s="13" t="s">
        <v>19</v>
      </c>
      <c r="L5" s="13">
        <v>90000</v>
      </c>
      <c r="M5" s="9" t="s">
        <v>24</v>
      </c>
      <c r="O5"/>
    </row>
    <row r="6" s="1" customFormat="1" ht="55" customHeight="1" spans="1:15">
      <c r="A6" s="12">
        <v>3</v>
      </c>
      <c r="B6" s="7" t="s">
        <v>25</v>
      </c>
      <c r="C6" s="8" t="s">
        <v>26</v>
      </c>
      <c r="D6" s="9" t="s">
        <v>27</v>
      </c>
      <c r="E6" s="7" t="s">
        <v>28</v>
      </c>
      <c r="F6" s="10">
        <v>538500</v>
      </c>
      <c r="G6" s="10">
        <f>F6/2</f>
        <v>269250</v>
      </c>
      <c r="H6" s="11">
        <f t="shared" ref="H6:H9" si="2">F6-G6</f>
        <v>269250</v>
      </c>
      <c r="I6" s="11">
        <v>538491.48</v>
      </c>
      <c r="J6" s="21">
        <f t="shared" si="0"/>
        <v>0.99998417827298</v>
      </c>
      <c r="K6" s="13" t="s">
        <v>19</v>
      </c>
      <c r="L6" s="9">
        <f t="shared" si="1"/>
        <v>269245.74</v>
      </c>
      <c r="M6" s="9"/>
      <c r="O6"/>
    </row>
    <row r="7" ht="55" customHeight="1" spans="1:13">
      <c r="A7" s="4">
        <v>4</v>
      </c>
      <c r="B7" s="7" t="s">
        <v>29</v>
      </c>
      <c r="C7" s="7" t="s">
        <v>30</v>
      </c>
      <c r="D7" s="9" t="s">
        <v>31</v>
      </c>
      <c r="E7" s="7" t="s">
        <v>32</v>
      </c>
      <c r="F7" s="13">
        <v>180000</v>
      </c>
      <c r="G7" s="13">
        <v>90000</v>
      </c>
      <c r="H7" s="11">
        <f t="shared" si="2"/>
        <v>90000</v>
      </c>
      <c r="I7" s="11">
        <v>180000</v>
      </c>
      <c r="J7" s="22">
        <f t="shared" si="0"/>
        <v>1</v>
      </c>
      <c r="K7" s="13" t="s">
        <v>19</v>
      </c>
      <c r="L7" s="13">
        <f t="shared" si="1"/>
        <v>90000</v>
      </c>
      <c r="M7" s="9"/>
    </row>
    <row r="8" ht="55" customHeight="1" spans="1:13">
      <c r="A8" s="4">
        <v>5</v>
      </c>
      <c r="B8" s="7" t="s">
        <v>33</v>
      </c>
      <c r="C8" s="7" t="s">
        <v>34</v>
      </c>
      <c r="D8" s="9" t="s">
        <v>31</v>
      </c>
      <c r="E8" s="7" t="s">
        <v>35</v>
      </c>
      <c r="F8" s="10">
        <v>50800</v>
      </c>
      <c r="G8" s="10">
        <f>F8/2</f>
        <v>25400</v>
      </c>
      <c r="H8" s="11">
        <f t="shared" si="2"/>
        <v>25400</v>
      </c>
      <c r="I8" s="11">
        <v>50866</v>
      </c>
      <c r="J8" s="22">
        <f t="shared" si="0"/>
        <v>1.00129921259843</v>
      </c>
      <c r="K8" s="13" t="s">
        <v>19</v>
      </c>
      <c r="L8" s="13">
        <v>25400</v>
      </c>
      <c r="M8" s="9"/>
    </row>
    <row r="9" ht="69" customHeight="1" spans="1:13">
      <c r="A9" s="4">
        <v>6</v>
      </c>
      <c r="B9" s="14" t="s">
        <v>36</v>
      </c>
      <c r="C9" s="9" t="s">
        <v>37</v>
      </c>
      <c r="D9" s="9" t="s">
        <v>22</v>
      </c>
      <c r="E9" s="9" t="s">
        <v>38</v>
      </c>
      <c r="F9" s="13">
        <v>86135</v>
      </c>
      <c r="G9" s="13">
        <f>F9*0.75</f>
        <v>64601.25</v>
      </c>
      <c r="H9" s="11">
        <f t="shared" si="2"/>
        <v>21533.75</v>
      </c>
      <c r="I9" s="11">
        <v>86000</v>
      </c>
      <c r="J9" s="21">
        <f t="shared" si="0"/>
        <v>0.99843269286585</v>
      </c>
      <c r="K9" s="13" t="s">
        <v>19</v>
      </c>
      <c r="L9" s="13">
        <v>64500</v>
      </c>
      <c r="M9" s="9" t="s">
        <v>39</v>
      </c>
    </row>
    <row r="10" ht="24" customHeight="1" spans="1:13">
      <c r="A10" s="15" t="s">
        <v>40</v>
      </c>
      <c r="B10" s="16"/>
      <c r="C10" s="16"/>
      <c r="D10" s="16"/>
      <c r="E10" s="17"/>
      <c r="F10" s="18">
        <f t="shared" ref="F10:H10" si="3">SUM(F4:F9)</f>
        <v>1100435</v>
      </c>
      <c r="G10" s="18">
        <f t="shared" si="3"/>
        <v>601751.25</v>
      </c>
      <c r="H10" s="18">
        <f t="shared" si="3"/>
        <v>498683.75</v>
      </c>
      <c r="I10" s="18"/>
      <c r="J10" s="18"/>
      <c r="K10" s="18"/>
      <c r="L10" s="4">
        <f>SUM(L4:L9)</f>
        <v>591017.055</v>
      </c>
      <c r="M10" s="4"/>
    </row>
  </sheetData>
  <mergeCells count="3">
    <mergeCell ref="A1:M1"/>
    <mergeCell ref="L2:M2"/>
    <mergeCell ref="A10:E10"/>
  </mergeCells>
  <printOptions horizontalCentered="1"/>
  <pageMargins left="0.432638888888889" right="0.196527777777778" top="0.826388888888889" bottom="0.236111111111111" header="0.156944444444444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秀逗</cp:lastModifiedBy>
  <dcterms:created xsi:type="dcterms:W3CDTF">2021-09-07T02:34:00Z</dcterms:created>
  <dcterms:modified xsi:type="dcterms:W3CDTF">2025-09-26T09:26:54Z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5D84986C0DE7465BA2A51FD6F198A20A_13</vt:lpwstr>
  </property>
</Properties>
</file>